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ČPHP!$B$1:$P$76</definedName>
  </definedNames>
  <calcPr calcId="145621"/>
</workbook>
</file>

<file path=xl/calcChain.xml><?xml version="1.0" encoding="utf-8"?>
<calcChain xmlns="http://schemas.openxmlformats.org/spreadsheetml/2006/main">
  <c r="K58" i="22" l="1"/>
  <c r="J62" i="22"/>
  <c r="J66" i="22"/>
  <c r="K70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J59" i="22"/>
  <c r="K59" i="22"/>
  <c r="J60" i="22"/>
  <c r="K60" i="22"/>
  <c r="J61" i="22"/>
  <c r="K61" i="22"/>
  <c r="J63" i="22"/>
  <c r="K63" i="22"/>
  <c r="J64" i="22"/>
  <c r="K64" i="22"/>
  <c r="J65" i="22"/>
  <c r="K65" i="22"/>
  <c r="J67" i="22"/>
  <c r="K67" i="22"/>
  <c r="J68" i="22"/>
  <c r="K68" i="22"/>
  <c r="J69" i="22"/>
  <c r="K69" i="22"/>
  <c r="J71" i="22"/>
  <c r="K71" i="22"/>
  <c r="J72" i="22"/>
  <c r="K72" i="22"/>
  <c r="J73" i="22"/>
  <c r="K73" i="22"/>
  <c r="K66" i="22" l="1"/>
  <c r="K62" i="22"/>
  <c r="J70" i="22"/>
  <c r="J58" i="22"/>
  <c r="G56" i="22"/>
  <c r="G57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35" i="22" l="1"/>
  <c r="G34" i="22" l="1"/>
  <c r="G33" i="22" l="1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10" i="22"/>
  <c r="J9" i="22"/>
  <c r="J8" i="22"/>
  <c r="J7" i="22"/>
  <c r="K10" i="22"/>
  <c r="K9" i="22"/>
  <c r="K8" i="22"/>
  <c r="K7" i="22"/>
  <c r="H76" i="22" l="1"/>
  <c r="I76" i="22" l="1"/>
</calcChain>
</file>

<file path=xl/sharedStrings.xml><?xml version="1.0" encoding="utf-8"?>
<sst xmlns="http://schemas.openxmlformats.org/spreadsheetml/2006/main" count="251" uniqueCount="150">
  <si>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</si>
  <si>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</si>
  <si>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</si>
  <si>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</si>
  <si>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</si>
  <si>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</si>
  <si>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</si>
  <si>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</si>
  <si>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</si>
  <si>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</si>
  <si>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</si>
  <si>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- 013 - 2019 (ČPHP-(II.)-013-2019)</t>
  </si>
  <si>
    <t>Priloha_c._1_KS_technicke_specifikace_CPHP-(II.)-013-2019</t>
  </si>
  <si>
    <t>Papírové Z-Z ručníky</t>
  </si>
  <si>
    <t>ks (balíček)</t>
  </si>
  <si>
    <t>Toaletní papír v roli 19</t>
  </si>
  <si>
    <t>ks 
(role)</t>
  </si>
  <si>
    <t>ks</t>
  </si>
  <si>
    <t>MYCÍ PROSTŘ. KUCHYNĚ</t>
  </si>
  <si>
    <t>MYCÍ PROSTŘ. KUCHYNĚ - tekutý krém</t>
  </si>
  <si>
    <t>MYCÍ PROSTŘ. KUCHYNĚ - rozprašovač</t>
  </si>
  <si>
    <t>MYCÍ PROSTŘ. KUCHYNĚ -prášek</t>
  </si>
  <si>
    <t>MYCÍ PROSTŘ. WC</t>
  </si>
  <si>
    <t>MÝDLO  TEKUTÉ- bez aplikátoru</t>
  </si>
  <si>
    <t>KRÉM NA RUCE</t>
  </si>
  <si>
    <t xml:space="preserve">Ochranný a regenerační krém, náplň 100 ml - 150 ml. </t>
  </si>
  <si>
    <t xml:space="preserve">SODA </t>
  </si>
  <si>
    <t>Krystalický přípravek na změkčení vody. Náplň 1 - 1,5 kg.</t>
  </si>
  <si>
    <t>STROJNÍ MYTÍ - DO MYČEK NÁDOBÍ  - mytí</t>
  </si>
  <si>
    <t>STROJNÍ MYTÍ - DO MYČEK NÁDOBÍ -oplach</t>
  </si>
  <si>
    <t>Čistič oken s rozprašovačem</t>
  </si>
  <si>
    <t>Vinylové rukavice - M</t>
  </si>
  <si>
    <t>balení</t>
  </si>
  <si>
    <t>Vinylové rukavice - L</t>
  </si>
  <si>
    <t>Sáčky na odpadky</t>
  </si>
  <si>
    <t>role</t>
  </si>
  <si>
    <t>50 x 60cm - 30litrů. Tloušťka min. 6 mic. Role 50 - 60 ks.</t>
  </si>
  <si>
    <t>Pytle černé, modré silné</t>
  </si>
  <si>
    <t>Ubrousky - 1 vrstvé</t>
  </si>
  <si>
    <t xml:space="preserve">Ubrousky do zásobníku Interfold </t>
  </si>
  <si>
    <t>karton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</si>
  <si>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</si>
  <si>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</si>
  <si>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</si>
  <si>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</si>
  <si>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 xml:space="preserve">Název </t>
  </si>
  <si>
    <t xml:space="preserve">Měrná jednotka [MJ] </t>
  </si>
  <si>
    <t>Popis</t>
  </si>
  <si>
    <t xml:space="preserve">Maximální cena za jednotlivé položky 
v Kč BEZ DPH </t>
  </si>
  <si>
    <t>Fakturace</t>
  </si>
  <si>
    <t xml:space="preserve">Financováno
 z projektových finančních prostředků </t>
  </si>
  <si>
    <t>Samostatná faktura</t>
  </si>
  <si>
    <t>NE</t>
  </si>
  <si>
    <t xml:space="preserve">Kontaktní osoba 
k převzetí zboží </t>
  </si>
  <si>
    <t>Věra Janochová, 
Tel.: 37763 4873</t>
  </si>
  <si>
    <t xml:space="preserve">Místo dodání </t>
  </si>
  <si>
    <t xml:space="preserve">Technická 8, 
301 00 Plzeň,
Kavárna NTIS ,
místnost UC 122  </t>
  </si>
  <si>
    <t>Balíček skládaných Z-Z ručníků. 2vrstvé, bílé, 100% celuloza, rozměr 23 x 25cm.
1ks (balíček) min. 150ks papírových ručníků. V kartonu min. 20ks (balíčků).</t>
  </si>
  <si>
    <t>Role průmyslová 19, 2vrstvý, bílý, 100% celuloza. 
V balení min. 12ks (rolí). 
Návin min. 100 bm, průměr dutinky max. 6,5 cm. Určeno do zásobníků.</t>
  </si>
  <si>
    <t>DEZINFEKČNÍ PROSTŘEDEK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</si>
  <si>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</si>
  <si>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přípravek na ruční mytí nádobí, odstraňování mastnoty i ve studené vodě, náplň 1 - 1,5 l.</t>
  </si>
  <si>
    <t>Tekutý přípravek na ruční mytí nádobí, odstraňování mastnoty i ve studené vodě, náplň 0,5 - 0,75 l.</t>
  </si>
  <si>
    <t>Tekutý přípravek na ruční mytí nádobí, odstraňování mastnoty i ve studené vodě, náplň  5 - 5,5 l.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</si>
  <si>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
Náplň 0,5 - 0,75 l.</t>
  </si>
  <si>
    <t>Čistič tekutý s rozprašovačem. Použití: čištění kuchyní, na všechny omyvatelné povrchy. Náplň 0,5 - 0,75 l.</t>
  </si>
  <si>
    <t>Čistící prášek s aktivním chlórem. Použití: k čištění a dezinfekci tvrdých a hladkých ploch, zejména pro obklady, sanitární zařízení, kuchyňské dřezy a nádobí, podlahy. Náplň 0,4 - 0,6 kg.</t>
  </si>
  <si>
    <t>Dezinfekční přípravek - gel, s obsahem kyseliny chlorovodíkové, rozpustný ve vodě. 
Použití: k odstraňování vodního kamene v toaletě. Náplň 0,75 - 1l.</t>
  </si>
  <si>
    <t>Dezinfekční a leštící přípravek - gel, rozpustný ve vodě. Použití: k odstranění nečistot a  vodního kamene v toaletě. Náplň 0,75 - 1l.</t>
  </si>
  <si>
    <t>Husté tekuté mýdlo s glycerinem, s přírodními výtažky, balení bez aplikátoru, náplň 1 - 1,5 l. Obsah NaCl max. 1%. Nutno doložit potvrzením od  výrobce.</t>
  </si>
  <si>
    <t>Nepěnivý alkalický mycí prostředek - s obsahem aktivního chloru. Použití: pro strojní mytí nádobí ve všech typech myček s možností aplikace tekutých mycích prostředků. Obsah 13 - 15 kg.</t>
  </si>
  <si>
    <t>Nízkopěnivý kyselý přípravek pro strojní oplach ve všech typech myček. Obsah 10 - 12 kg.</t>
  </si>
  <si>
    <t>Čistič oken s obsahem alkoholu - s rozprašovačem - pH: 7,0 - 9,0. Náplň 0,5 - 1 l.</t>
  </si>
  <si>
    <t>Velikost M. Balení 100 - 120 ks.</t>
  </si>
  <si>
    <t>Velikost L. Balení 100 - 120 ks.</t>
  </si>
  <si>
    <t>63 x 74cm - 60litrů. Tloušťka min. 7 mic. Role 50 - 60 ks.</t>
  </si>
  <si>
    <t>70 x 110 cm - 120 l,  ze silné folie tl. min. 100 mikronů. Role 15 - 20 ks.</t>
  </si>
  <si>
    <t xml:space="preserve">Ubrousky 33 x 33 cm. Balení 100 - 150ks (ubrousků). </t>
  </si>
  <si>
    <t>21,6 x 33, N4 10840, bílé, 1 vrstvé. V balení 1125 - 1200 ks (ubrousků). Karton 8 - 10 balení .</t>
  </si>
  <si>
    <t>Z netkaného textilu (vizkóza), rozměr 60 x 70 (oranžový).</t>
  </si>
  <si>
    <t>Molitanové houbičky malé, na jedné straně abrazivní vrstva, balení 10 - 12ks.</t>
  </si>
  <si>
    <t xml:space="preserve">Kapesníčky stolní </t>
  </si>
  <si>
    <t>Mgr. Pavel Hulec,
Tel.: 37763 5603,
721 625 840</t>
  </si>
  <si>
    <t xml:space="preserve">Kapesníčky stolní (vytahovací), 2 vrstvé. Balení min. 100ks (ubrousků). </t>
  </si>
  <si>
    <t>Jungmannova 1,
301 00 Plzeň,
Fakulta filozofická,
kancelář JJ 307</t>
  </si>
  <si>
    <t>ANO</t>
  </si>
  <si>
    <t>PUNTIS, LO1506</t>
  </si>
  <si>
    <t>doc. Daniel Georgiev, PhD.,
Tel.: 37763 2584</t>
  </si>
  <si>
    <t>Technická 8, 
301 00 Plzeň,
 Fakulta aplikovaných věd - NTIS,
místnost UN 420</t>
  </si>
  <si>
    <t>Balíček skládaných Z-Z ručníků. 2vrstvé, bílé, 100% celuloza, rozměr 23 x 25 cm.
1ks (balíček) min. 150ks papírových ručníků. V kartonu min. 20ks (balíčků).</t>
  </si>
  <si>
    <t>Toaletní papír v roli 28</t>
  </si>
  <si>
    <t>MYCÍ PROSTŘEDEK NA PODLAHY</t>
  </si>
  <si>
    <t>MÝDLOVÝ PROSTŘEDEK NA PODLAHY</t>
  </si>
  <si>
    <t>VŮNĚ WC</t>
  </si>
  <si>
    <t>Osvěžovač vzduchu, gel - "vanička", náplň 150 g - 200 g.</t>
  </si>
  <si>
    <t>Sáčky na odpadky - pevné</t>
  </si>
  <si>
    <t>Papírová utěrka s centrálním odvinem</t>
  </si>
  <si>
    <t xml:space="preserve">balení </t>
  </si>
  <si>
    <t>Průmyslové utěrky papírové</t>
  </si>
  <si>
    <t>Vědro 10 l</t>
  </si>
  <si>
    <t>38 x 38 cm, viskozová, barevná.</t>
  </si>
  <si>
    <t>Houbový hadřík</t>
  </si>
  <si>
    <t>18 x 16 cm, vysoce savý a trvanlivý.</t>
  </si>
  <si>
    <t>Jan Mráz,
Tel.: 606 521 214</t>
  </si>
  <si>
    <t>Role průmyslová 28, 2vrstvý, bílý, 100% celuloza. 
V balení min. 6ks (rolí). 
Návin min. 280 bmprůměr dutinky max. 7,5 cm. Určeno do zásobníků.</t>
  </si>
  <si>
    <t>Univerzální čistící prostředek se čpavkem, Použití zejména: mytí podlahových krytin, kachliček, dlaždic, omyvatelných stěn, na podlahy, nábytek, lamináty, nerez, smalt, keramiku, okna, koberce. Náplň 1,5 - 2 l.</t>
  </si>
  <si>
    <t>Mýdlový čistič. Použití zejména: čištění dřevěných povrchů a laminátových podlah.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</si>
  <si>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0,75 - 1 l.</t>
  </si>
  <si>
    <t>Osvěžovač vzduchu - suchý spray, odstraňovač pachů, náplň 300 ml - 400 ml.</t>
  </si>
  <si>
    <t xml:space="preserve">63 x 74cm - 60litrů. Pevné sáčky do odpadkových košů, vyrobené z HDPE fólie. Odolné proti roztržení a úniku tekutiny, tloušťka fólie min. 24 mic. Role 10 -12 ks.  </t>
  </si>
  <si>
    <t>63 x 85 cm - 50 l. Role 40 - 45 ks.</t>
  </si>
  <si>
    <t>70 x 110 cm - 120 l, ze silné folie tl. min. 100 mikronů. Role 15 - 20 ks.</t>
  </si>
  <si>
    <t xml:space="preserve">Papírová utěrka v roli s centrálním odvinem, rozměr 38 cm x 23,5 cm.  V roli min. 200 utěrek.
Použití: jednorázové stírání nečistot. Balení 12 - 14 rolí. </t>
  </si>
  <si>
    <t>Papírová utěrka v roli, bílá, 2 vrstvá, návin min. 120 m. Balení 6 - 8 ks.</t>
  </si>
  <si>
    <t>Vědro plast bez výlevky 10 litrů.</t>
  </si>
  <si>
    <t>35 x 40 cm, flanelová, bílá.</t>
  </si>
  <si>
    <t>Toaletní papír skládaný</t>
  </si>
  <si>
    <t>Helena Honomichlová, 
Tel.: 37763 4883</t>
  </si>
  <si>
    <t>Univerzitní 12,
301 00 Plzeň
VŠ menza 4</t>
  </si>
  <si>
    <t>Skládaný toaletní papír - balíček, 2vrstvý, bílý.
Rozměr: 11,7 x 18,6 cm ± 2mm. V kartonu min. 36ks (balíčků).</t>
  </si>
  <si>
    <t>MYCÍ PROSTŘ. KOUPELNA</t>
  </si>
  <si>
    <t>Zklidňující ochranný krém, náplň 100 ml - 150 ml.</t>
  </si>
  <si>
    <t>PRACÍ PRÁŠEK</t>
  </si>
  <si>
    <t>ČISTIČ ODPADŮ</t>
  </si>
  <si>
    <t>ODSTRAŇOVAČ PLÍSNÍ S ROZPRAŠOVAČEM</t>
  </si>
  <si>
    <t>Rukavice gumové - M</t>
  </si>
  <si>
    <t>pár</t>
  </si>
  <si>
    <t xml:space="preserve">Vnitřní bavlněná vložka, velikost M.  </t>
  </si>
  <si>
    <t>Smetáček + lopatka</t>
  </si>
  <si>
    <t>Houba tvarovaná velká</t>
  </si>
  <si>
    <t>12 x 7 x 4,5 cm, na jedné straně abrazivní vrstva.</t>
  </si>
  <si>
    <t>Drátěnka</t>
  </si>
  <si>
    <t>Kartáč na podlahu</t>
  </si>
  <si>
    <t>Ilona Polívková,
Tel.: 725 549 941</t>
  </si>
  <si>
    <t>Máchova 14-16,
301 00 Plzeň,
Koleje</t>
  </si>
  <si>
    <t>Koncentrovaný kapalný dezinfekční a mycí prostředek - obsah chloranu sodného menší než 5%, vhodný i pro dezinfekci pitné vody, náplň 1 - 1,5 l.</t>
  </si>
  <si>
    <t>Čistič tekutý s rozprašovačem. Použití: čištění kuchyní, na všechny omyvatelné povrchy, náplň 0,5 - 0,75 l.</t>
  </si>
  <si>
    <t>Kyselý přípravek v rozprašovači, s antibakteriální přísadou, obsah látek rozpouštějíci rez a vodní kámen.
Použití: pro všechny omývatelné plochy, včetně akrylátu. Náplň 0,5 - 0,75l.</t>
  </si>
  <si>
    <t>Tablety do pisoaru, čistící a dezodoranční účinky, obsah balení 4 - 5 kg. Použití: pro sanitární zařízení.</t>
  </si>
  <si>
    <t>Prací prášek pro barevné prádlo, pro teploty 30 - 90 st, s obsahem složky zabraňující usazování vodního kamene, obsah 8 - 10 kg.</t>
  </si>
  <si>
    <t>Sypký čistič potrubí. Použití: čištění kuchyňských odpadů od vlasů, tuků, papíru, vaty. Balení s bezpečnostním víčkem. Náplň 0,9 - 1,2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</si>
  <si>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</si>
  <si>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70x110 cm - 120 l, ze silné folie tl. min. 100 mikronů. Role 15 - 20 ks.</t>
  </si>
  <si>
    <t>Souprava s otvorem pro zavěšení, štětiny - syntetické vlákno polyetylen, lopatka opatřena gumou.</t>
  </si>
  <si>
    <t>Spirálová nerez, balení 1 - 2 ks.</t>
  </si>
  <si>
    <t>Rýžák tvrdý s holí 130 cm, dřevo, rýžák rozměry cca: 22 x 7 x 5 cm.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</si>
  <si>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</si>
  <si>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Technická 8,
301 00 Plzeň,
Správa a provoz budov, 
bytů a ubytoven -
Budovy Plzeň,
místnost UN 603 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</si>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</sst>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4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10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10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164" fontId="0" fillId="0" borderId="39" xfId="0" applyNumberFormat="1" applyFill="1" applyBorder="1" applyAlignment="1" applyProtection="1">
      <alignment horizontal="right" vertical="center" indent="1"/>
    </xf>
    <xf numFmtId="164" fontId="10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9" xfId="0" applyNumberFormat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164" fontId="0" fillId="0" borderId="41" xfId="0" applyNumberFormat="1" applyFill="1" applyBorder="1" applyAlignment="1" applyProtection="1">
      <alignment horizontal="right" vertical="center" indent="1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10" fillId="2" borderId="4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1" xfId="0" applyNumberFormat="1" applyBorder="1" applyAlignment="1" applyProtection="1">
      <alignment horizontal="right" vertical="center" indent="1"/>
    </xf>
    <xf numFmtId="0" fontId="0" fillId="0" borderId="43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44" xfId="0" applyFont="1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top" wrapText="1"/>
    </xf>
    <xf numFmtId="0" fontId="1" fillId="0" borderId="4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9" fillId="0" borderId="28" xfId="2" applyNumberFormat="1" applyFont="1" applyFill="1" applyBorder="1" applyAlignment="1" applyProtection="1">
      <alignment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9" fillId="0" borderId="36" xfId="2" applyNumberFormat="1" applyFont="1" applyFill="1" applyBorder="1" applyAlignment="1" applyProtection="1">
      <alignment horizontal="left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9" fillId="0" borderId="36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38" xfId="0" applyNumberFormat="1" applyFill="1" applyBorder="1" applyAlignment="1" applyProtection="1">
      <alignment horizontal="center" vertical="center" wrapText="1"/>
    </xf>
    <xf numFmtId="0" fontId="9" fillId="0" borderId="39" xfId="2" applyNumberFormat="1" applyFont="1" applyFill="1" applyBorder="1" applyAlignment="1" applyProtection="1">
      <alignment horizontal="left"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0" fillId="0" borderId="39" xfId="0" applyNumberFormat="1" applyFill="1" applyBorder="1" applyAlignment="1" applyProtection="1">
      <alignment horizontal="center" vertical="center" wrapText="1"/>
    </xf>
    <xf numFmtId="0" fontId="9" fillId="0" borderId="39" xfId="2" applyNumberFormat="1" applyFont="1" applyFill="1" applyBorder="1" applyAlignment="1" applyProtection="1">
      <alignment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41" xfId="0" applyNumberFormat="1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0.7109375" style="78" customWidth="1"/>
    <col min="5" max="5" width="10.85546875" style="79" customWidth="1"/>
    <col min="6" max="6" width="98.140625" style="2" customWidth="1"/>
    <col min="7" max="7" width="21.85546875" style="2" hidden="1" customWidth="1"/>
    <col min="8" max="9" width="20.85546875" style="1" customWidth="1"/>
    <col min="10" max="10" width="21" style="1" customWidth="1"/>
    <col min="11" max="11" width="17" style="1" customWidth="1"/>
    <col min="12" max="12" width="14" style="2" customWidth="1"/>
    <col min="13" max="13" width="17.5703125" style="2" customWidth="1"/>
    <col min="14" max="14" width="32.42578125" style="1" customWidth="1"/>
    <col min="15" max="15" width="22.5703125" style="1" customWidth="1"/>
    <col min="16" max="16" width="25.5703125" style="2" customWidth="1"/>
    <col min="17" max="16384" width="9.140625" style="1"/>
  </cols>
  <sheetData>
    <row r="1" spans="1:16" ht="18" customHeight="1" x14ac:dyDescent="0.25">
      <c r="B1" s="64" t="s">
        <v>11</v>
      </c>
      <c r="C1" s="64"/>
      <c r="D1" s="64"/>
      <c r="E1" s="64"/>
      <c r="F1" s="64"/>
      <c r="I1" s="73"/>
      <c r="J1" s="73"/>
      <c r="N1" s="74" t="s">
        <v>12</v>
      </c>
      <c r="O1" s="74"/>
      <c r="P1" s="74"/>
    </row>
    <row r="2" spans="1:16" ht="18.75" customHeight="1" x14ac:dyDescent="0.25">
      <c r="C2" s="15"/>
      <c r="D2" s="13"/>
      <c r="E2" s="14"/>
      <c r="F2" s="15"/>
      <c r="I2" s="73"/>
      <c r="J2" s="73"/>
      <c r="L2" s="1"/>
      <c r="M2" s="4"/>
    </row>
    <row r="3" spans="1:16" ht="21" customHeight="1" x14ac:dyDescent="0.25">
      <c r="B3" s="67" t="s">
        <v>148</v>
      </c>
      <c r="C3" s="68"/>
      <c r="D3" s="69" t="s">
        <v>8</v>
      </c>
      <c r="E3" s="70"/>
      <c r="F3" s="75" t="s">
        <v>149</v>
      </c>
      <c r="G3" s="76"/>
      <c r="H3" s="76"/>
      <c r="I3" s="77"/>
      <c r="J3" s="77"/>
      <c r="K3" s="77"/>
      <c r="L3" s="77"/>
      <c r="M3" s="77"/>
      <c r="N3" s="77"/>
      <c r="O3" s="77"/>
      <c r="P3" s="77"/>
    </row>
    <row r="4" spans="1:16" ht="21" customHeight="1" thickBot="1" x14ac:dyDescent="0.3">
      <c r="B4" s="67"/>
      <c r="C4" s="68"/>
      <c r="D4" s="71"/>
      <c r="E4" s="72"/>
      <c r="F4" s="75"/>
      <c r="G4" s="76"/>
      <c r="H4" s="76"/>
      <c r="I4" s="73"/>
      <c r="J4" s="73"/>
      <c r="L4" s="73"/>
      <c r="M4" s="73"/>
      <c r="N4" s="73"/>
      <c r="O4" s="73"/>
      <c r="P4" s="73"/>
    </row>
    <row r="5" spans="1:16" ht="34.15" customHeight="1" thickBot="1" x14ac:dyDescent="0.3">
      <c r="G5" s="3"/>
      <c r="I5" s="22" t="s">
        <v>8</v>
      </c>
    </row>
    <row r="6" spans="1:16" s="16" customFormat="1" ht="78" customHeight="1" thickTop="1" thickBot="1" x14ac:dyDescent="0.3">
      <c r="B6" s="65" t="s">
        <v>1</v>
      </c>
      <c r="C6" s="23" t="s">
        <v>45</v>
      </c>
      <c r="D6" s="23" t="s">
        <v>0</v>
      </c>
      <c r="E6" s="24" t="s">
        <v>46</v>
      </c>
      <c r="F6" s="23" t="s">
        <v>47</v>
      </c>
      <c r="G6" s="23" t="s">
        <v>48</v>
      </c>
      <c r="H6" s="23" t="s">
        <v>4</v>
      </c>
      <c r="I6" s="12" t="s">
        <v>5</v>
      </c>
      <c r="J6" s="32" t="s">
        <v>6</v>
      </c>
      <c r="K6" s="28" t="s">
        <v>7</v>
      </c>
      <c r="L6" s="23" t="s">
        <v>49</v>
      </c>
      <c r="M6" s="23" t="s">
        <v>50</v>
      </c>
      <c r="N6" s="23" t="s">
        <v>146</v>
      </c>
      <c r="O6" s="32" t="s">
        <v>53</v>
      </c>
      <c r="P6" s="33" t="s">
        <v>55</v>
      </c>
    </row>
    <row r="7" spans="1:16" ht="51.75" customHeight="1" thickTop="1" x14ac:dyDescent="0.25">
      <c r="A7" s="80"/>
      <c r="B7" s="81">
        <v>1</v>
      </c>
      <c r="C7" s="82" t="s">
        <v>13</v>
      </c>
      <c r="D7" s="83">
        <v>20</v>
      </c>
      <c r="E7" s="84" t="s">
        <v>14</v>
      </c>
      <c r="F7" s="85" t="s">
        <v>57</v>
      </c>
      <c r="G7" s="25">
        <f t="shared" ref="G7:G70" si="0">D7*H7</f>
        <v>250</v>
      </c>
      <c r="H7" s="25">
        <v>12.5</v>
      </c>
      <c r="I7" s="26"/>
      <c r="J7" s="19">
        <f t="shared" ref="J7:J38" si="1">D7*I7</f>
        <v>0</v>
      </c>
      <c r="K7" s="29" t="str">
        <f t="shared" ref="K7:K10" si="2">IF(ISNUMBER(I7), IF(I7&gt;H7,"NEVYHOVUJE","VYHOVUJE")," ")</f>
        <v xml:space="preserve"> </v>
      </c>
      <c r="L7" s="86" t="s">
        <v>51</v>
      </c>
      <c r="M7" s="87" t="s">
        <v>52</v>
      </c>
      <c r="N7" s="86"/>
      <c r="O7" s="86" t="s">
        <v>54</v>
      </c>
      <c r="P7" s="88" t="s">
        <v>56</v>
      </c>
    </row>
    <row r="8" spans="1:16" ht="66.75" customHeight="1" x14ac:dyDescent="0.25">
      <c r="B8" s="89">
        <v>2</v>
      </c>
      <c r="C8" s="90" t="s">
        <v>15</v>
      </c>
      <c r="D8" s="91">
        <v>12</v>
      </c>
      <c r="E8" s="92" t="s">
        <v>16</v>
      </c>
      <c r="F8" s="93" t="s">
        <v>58</v>
      </c>
      <c r="G8" s="5">
        <f t="shared" si="0"/>
        <v>180</v>
      </c>
      <c r="H8" s="5">
        <v>15</v>
      </c>
      <c r="I8" s="18"/>
      <c r="J8" s="20">
        <f t="shared" si="1"/>
        <v>0</v>
      </c>
      <c r="K8" s="30" t="str">
        <f t="shared" si="2"/>
        <v xml:space="preserve"> </v>
      </c>
      <c r="L8" s="94"/>
      <c r="M8" s="95"/>
      <c r="N8" s="94"/>
      <c r="O8" s="94"/>
      <c r="P8" s="96"/>
    </row>
    <row r="9" spans="1:16" ht="69.75" customHeight="1" x14ac:dyDescent="0.25">
      <c r="B9" s="89">
        <v>3</v>
      </c>
      <c r="C9" s="90" t="s">
        <v>59</v>
      </c>
      <c r="D9" s="91">
        <v>1</v>
      </c>
      <c r="E9" s="92" t="s">
        <v>17</v>
      </c>
      <c r="F9" s="93" t="s">
        <v>60</v>
      </c>
      <c r="G9" s="5">
        <f t="shared" si="0"/>
        <v>85</v>
      </c>
      <c r="H9" s="5">
        <v>85</v>
      </c>
      <c r="I9" s="17"/>
      <c r="J9" s="21">
        <f t="shared" si="1"/>
        <v>0</v>
      </c>
      <c r="K9" s="31" t="str">
        <f t="shared" si="2"/>
        <v xml:space="preserve"> </v>
      </c>
      <c r="L9" s="94"/>
      <c r="M9" s="95"/>
      <c r="N9" s="94"/>
      <c r="O9" s="94"/>
      <c r="P9" s="96"/>
    </row>
    <row r="10" spans="1:16" ht="27.75" customHeight="1" x14ac:dyDescent="0.25">
      <c r="B10" s="89">
        <v>4</v>
      </c>
      <c r="C10" s="90" t="s">
        <v>18</v>
      </c>
      <c r="D10" s="91">
        <v>1</v>
      </c>
      <c r="E10" s="92" t="s">
        <v>17</v>
      </c>
      <c r="F10" s="93" t="s">
        <v>62</v>
      </c>
      <c r="G10" s="5">
        <f t="shared" si="0"/>
        <v>20</v>
      </c>
      <c r="H10" s="5">
        <v>20</v>
      </c>
      <c r="I10" s="18"/>
      <c r="J10" s="20">
        <f t="shared" si="1"/>
        <v>0</v>
      </c>
      <c r="K10" s="30" t="str">
        <f t="shared" si="2"/>
        <v xml:space="preserve"> </v>
      </c>
      <c r="L10" s="94"/>
      <c r="M10" s="95"/>
      <c r="N10" s="94"/>
      <c r="O10" s="94"/>
      <c r="P10" s="96"/>
    </row>
    <row r="11" spans="1:16" ht="37.5" customHeight="1" x14ac:dyDescent="0.25">
      <c r="B11" s="89">
        <v>5</v>
      </c>
      <c r="C11" s="90" t="s">
        <v>18</v>
      </c>
      <c r="D11" s="91">
        <v>1</v>
      </c>
      <c r="E11" s="92" t="s">
        <v>17</v>
      </c>
      <c r="F11" s="93" t="s">
        <v>61</v>
      </c>
      <c r="G11" s="5">
        <f t="shared" si="0"/>
        <v>25</v>
      </c>
      <c r="H11" s="5">
        <v>25</v>
      </c>
      <c r="I11" s="18"/>
      <c r="J11" s="20">
        <f t="shared" si="1"/>
        <v>0</v>
      </c>
      <c r="K11" s="30" t="str">
        <f t="shared" ref="K11:K57" si="3">IF(ISNUMBER(I11), IF(I11&gt;H11,"NEVYHOVUJE","VYHOVUJE")," ")</f>
        <v xml:space="preserve"> </v>
      </c>
      <c r="L11" s="94"/>
      <c r="M11" s="95"/>
      <c r="N11" s="94"/>
      <c r="O11" s="94"/>
      <c r="P11" s="96"/>
    </row>
    <row r="12" spans="1:16" ht="45" customHeight="1" x14ac:dyDescent="0.25">
      <c r="B12" s="89">
        <v>6</v>
      </c>
      <c r="C12" s="90" t="s">
        <v>18</v>
      </c>
      <c r="D12" s="91">
        <v>2</v>
      </c>
      <c r="E12" s="92" t="s">
        <v>17</v>
      </c>
      <c r="F12" s="93" t="s">
        <v>63</v>
      </c>
      <c r="G12" s="5">
        <f t="shared" si="0"/>
        <v>140</v>
      </c>
      <c r="H12" s="5">
        <v>70</v>
      </c>
      <c r="I12" s="17"/>
      <c r="J12" s="21">
        <f t="shared" si="1"/>
        <v>0</v>
      </c>
      <c r="K12" s="31" t="str">
        <f t="shared" si="3"/>
        <v xml:space="preserve"> </v>
      </c>
      <c r="L12" s="94"/>
      <c r="M12" s="95"/>
      <c r="N12" s="94"/>
      <c r="O12" s="94"/>
      <c r="P12" s="96"/>
    </row>
    <row r="13" spans="1:16" ht="75.75" customHeight="1" x14ac:dyDescent="0.25">
      <c r="B13" s="89">
        <v>7</v>
      </c>
      <c r="C13" s="90" t="s">
        <v>19</v>
      </c>
      <c r="D13" s="91">
        <v>3</v>
      </c>
      <c r="E13" s="92" t="s">
        <v>17</v>
      </c>
      <c r="F13" s="93" t="s">
        <v>64</v>
      </c>
      <c r="G13" s="5">
        <f t="shared" si="0"/>
        <v>114</v>
      </c>
      <c r="H13" s="5">
        <v>38</v>
      </c>
      <c r="I13" s="18"/>
      <c r="J13" s="20">
        <f t="shared" si="1"/>
        <v>0</v>
      </c>
      <c r="K13" s="30" t="str">
        <f t="shared" si="3"/>
        <v xml:space="preserve"> </v>
      </c>
      <c r="L13" s="94"/>
      <c r="M13" s="95"/>
      <c r="N13" s="94"/>
      <c r="O13" s="94"/>
      <c r="P13" s="96"/>
    </row>
    <row r="14" spans="1:16" ht="38.25" customHeight="1" x14ac:dyDescent="0.25">
      <c r="B14" s="89">
        <v>8</v>
      </c>
      <c r="C14" s="90" t="s">
        <v>20</v>
      </c>
      <c r="D14" s="91">
        <v>4</v>
      </c>
      <c r="E14" s="92" t="s">
        <v>17</v>
      </c>
      <c r="F14" s="93" t="s">
        <v>65</v>
      </c>
      <c r="G14" s="5">
        <f t="shared" si="0"/>
        <v>168</v>
      </c>
      <c r="H14" s="5">
        <v>42</v>
      </c>
      <c r="I14" s="18"/>
      <c r="J14" s="20">
        <f t="shared" si="1"/>
        <v>0</v>
      </c>
      <c r="K14" s="30" t="str">
        <f t="shared" si="3"/>
        <v xml:space="preserve"> </v>
      </c>
      <c r="L14" s="94"/>
      <c r="M14" s="95"/>
      <c r="N14" s="94"/>
      <c r="O14" s="94"/>
      <c r="P14" s="96"/>
    </row>
    <row r="15" spans="1:16" ht="51" customHeight="1" x14ac:dyDescent="0.25">
      <c r="B15" s="89">
        <v>9</v>
      </c>
      <c r="C15" s="90" t="s">
        <v>21</v>
      </c>
      <c r="D15" s="91">
        <v>3</v>
      </c>
      <c r="E15" s="92" t="s">
        <v>17</v>
      </c>
      <c r="F15" s="93" t="s">
        <v>66</v>
      </c>
      <c r="G15" s="5">
        <f t="shared" si="0"/>
        <v>48</v>
      </c>
      <c r="H15" s="5">
        <v>16</v>
      </c>
      <c r="I15" s="17"/>
      <c r="J15" s="21">
        <f t="shared" si="1"/>
        <v>0</v>
      </c>
      <c r="K15" s="31" t="str">
        <f t="shared" si="3"/>
        <v xml:space="preserve"> </v>
      </c>
      <c r="L15" s="94"/>
      <c r="M15" s="95"/>
      <c r="N15" s="94"/>
      <c r="O15" s="94"/>
      <c r="P15" s="96"/>
    </row>
    <row r="16" spans="1:16" ht="46.5" customHeight="1" x14ac:dyDescent="0.25">
      <c r="B16" s="89">
        <v>10</v>
      </c>
      <c r="C16" s="90" t="s">
        <v>22</v>
      </c>
      <c r="D16" s="91">
        <v>1</v>
      </c>
      <c r="E16" s="92" t="s">
        <v>17</v>
      </c>
      <c r="F16" s="93" t="s">
        <v>67</v>
      </c>
      <c r="G16" s="5">
        <f t="shared" si="0"/>
        <v>16</v>
      </c>
      <c r="H16" s="5">
        <v>16</v>
      </c>
      <c r="I16" s="18"/>
      <c r="J16" s="20">
        <f t="shared" si="1"/>
        <v>0</v>
      </c>
      <c r="K16" s="30" t="str">
        <f t="shared" si="3"/>
        <v xml:space="preserve"> </v>
      </c>
      <c r="L16" s="94"/>
      <c r="M16" s="95"/>
      <c r="N16" s="94"/>
      <c r="O16" s="94"/>
      <c r="P16" s="96"/>
    </row>
    <row r="17" spans="2:16" ht="42.75" customHeight="1" x14ac:dyDescent="0.25">
      <c r="B17" s="89">
        <v>11</v>
      </c>
      <c r="C17" s="90" t="s">
        <v>22</v>
      </c>
      <c r="D17" s="91">
        <v>1</v>
      </c>
      <c r="E17" s="92" t="s">
        <v>17</v>
      </c>
      <c r="F17" s="93" t="s">
        <v>68</v>
      </c>
      <c r="G17" s="5">
        <f t="shared" si="0"/>
        <v>16</v>
      </c>
      <c r="H17" s="5">
        <v>16</v>
      </c>
      <c r="I17" s="18"/>
      <c r="J17" s="20">
        <f t="shared" si="1"/>
        <v>0</v>
      </c>
      <c r="K17" s="30" t="str">
        <f t="shared" si="3"/>
        <v xml:space="preserve"> </v>
      </c>
      <c r="L17" s="94"/>
      <c r="M17" s="95"/>
      <c r="N17" s="94"/>
      <c r="O17" s="94"/>
      <c r="P17" s="96"/>
    </row>
    <row r="18" spans="2:16" ht="45.75" customHeight="1" x14ac:dyDescent="0.25">
      <c r="B18" s="89">
        <v>12</v>
      </c>
      <c r="C18" s="90" t="s">
        <v>23</v>
      </c>
      <c r="D18" s="91">
        <v>2</v>
      </c>
      <c r="E18" s="92" t="s">
        <v>17</v>
      </c>
      <c r="F18" s="93" t="s">
        <v>69</v>
      </c>
      <c r="G18" s="5">
        <f t="shared" si="0"/>
        <v>70</v>
      </c>
      <c r="H18" s="5">
        <v>35</v>
      </c>
      <c r="I18" s="17"/>
      <c r="J18" s="21">
        <f t="shared" si="1"/>
        <v>0</v>
      </c>
      <c r="K18" s="31" t="str">
        <f t="shared" si="3"/>
        <v xml:space="preserve"> </v>
      </c>
      <c r="L18" s="94"/>
      <c r="M18" s="95"/>
      <c r="N18" s="94"/>
      <c r="O18" s="94"/>
      <c r="P18" s="96"/>
    </row>
    <row r="19" spans="2:16" ht="35.25" customHeight="1" x14ac:dyDescent="0.25">
      <c r="B19" s="89">
        <v>13</v>
      </c>
      <c r="C19" s="90" t="s">
        <v>24</v>
      </c>
      <c r="D19" s="91">
        <v>2</v>
      </c>
      <c r="E19" s="92" t="s">
        <v>17</v>
      </c>
      <c r="F19" s="93" t="s">
        <v>25</v>
      </c>
      <c r="G19" s="5">
        <f t="shared" si="0"/>
        <v>40</v>
      </c>
      <c r="H19" s="5">
        <v>20</v>
      </c>
      <c r="I19" s="18"/>
      <c r="J19" s="20">
        <f t="shared" si="1"/>
        <v>0</v>
      </c>
      <c r="K19" s="30" t="str">
        <f t="shared" si="3"/>
        <v xml:space="preserve"> </v>
      </c>
      <c r="L19" s="94"/>
      <c r="M19" s="95"/>
      <c r="N19" s="94"/>
      <c r="O19" s="94"/>
      <c r="P19" s="96"/>
    </row>
    <row r="20" spans="2:16" ht="37.5" customHeight="1" x14ac:dyDescent="0.25">
      <c r="B20" s="89">
        <v>14</v>
      </c>
      <c r="C20" s="90" t="s">
        <v>26</v>
      </c>
      <c r="D20" s="91">
        <v>1</v>
      </c>
      <c r="E20" s="92" t="s">
        <v>17</v>
      </c>
      <c r="F20" s="93" t="s">
        <v>27</v>
      </c>
      <c r="G20" s="5">
        <f t="shared" si="0"/>
        <v>16.5</v>
      </c>
      <c r="H20" s="5">
        <v>16.5</v>
      </c>
      <c r="I20" s="18"/>
      <c r="J20" s="20">
        <f t="shared" si="1"/>
        <v>0</v>
      </c>
      <c r="K20" s="30" t="str">
        <f t="shared" si="3"/>
        <v xml:space="preserve"> </v>
      </c>
      <c r="L20" s="94"/>
      <c r="M20" s="95"/>
      <c r="N20" s="94"/>
      <c r="O20" s="94"/>
      <c r="P20" s="96"/>
    </row>
    <row r="21" spans="2:16" ht="51.75" customHeight="1" x14ac:dyDescent="0.25">
      <c r="B21" s="89">
        <v>15</v>
      </c>
      <c r="C21" s="90" t="s">
        <v>28</v>
      </c>
      <c r="D21" s="91">
        <v>2</v>
      </c>
      <c r="E21" s="92" t="s">
        <v>17</v>
      </c>
      <c r="F21" s="93" t="s">
        <v>70</v>
      </c>
      <c r="G21" s="5">
        <f t="shared" si="0"/>
        <v>860</v>
      </c>
      <c r="H21" s="5">
        <v>430</v>
      </c>
      <c r="I21" s="17"/>
      <c r="J21" s="21">
        <f t="shared" si="1"/>
        <v>0</v>
      </c>
      <c r="K21" s="31" t="str">
        <f t="shared" si="3"/>
        <v xml:space="preserve"> </v>
      </c>
      <c r="L21" s="94"/>
      <c r="M21" s="95"/>
      <c r="N21" s="94"/>
      <c r="O21" s="94"/>
      <c r="P21" s="96"/>
    </row>
    <row r="22" spans="2:16" ht="36.75" customHeight="1" x14ac:dyDescent="0.25">
      <c r="B22" s="89">
        <v>16</v>
      </c>
      <c r="C22" s="90" t="s">
        <v>29</v>
      </c>
      <c r="D22" s="91">
        <v>2</v>
      </c>
      <c r="E22" s="92" t="s">
        <v>17</v>
      </c>
      <c r="F22" s="93" t="s">
        <v>71</v>
      </c>
      <c r="G22" s="5">
        <f t="shared" si="0"/>
        <v>642</v>
      </c>
      <c r="H22" s="5">
        <v>321</v>
      </c>
      <c r="I22" s="18"/>
      <c r="J22" s="20">
        <f t="shared" si="1"/>
        <v>0</v>
      </c>
      <c r="K22" s="30" t="str">
        <f t="shared" si="3"/>
        <v xml:space="preserve"> </v>
      </c>
      <c r="L22" s="94"/>
      <c r="M22" s="95"/>
      <c r="N22" s="94"/>
      <c r="O22" s="94"/>
      <c r="P22" s="96"/>
    </row>
    <row r="23" spans="2:16" ht="27.75" customHeight="1" x14ac:dyDescent="0.25">
      <c r="B23" s="89">
        <v>17</v>
      </c>
      <c r="C23" s="90" t="s">
        <v>30</v>
      </c>
      <c r="D23" s="91">
        <v>4</v>
      </c>
      <c r="E23" s="92" t="s">
        <v>17</v>
      </c>
      <c r="F23" s="93" t="s">
        <v>72</v>
      </c>
      <c r="G23" s="5">
        <f t="shared" si="0"/>
        <v>128</v>
      </c>
      <c r="H23" s="5">
        <v>32</v>
      </c>
      <c r="I23" s="18"/>
      <c r="J23" s="20">
        <f t="shared" si="1"/>
        <v>0</v>
      </c>
      <c r="K23" s="30" t="str">
        <f t="shared" si="3"/>
        <v xml:space="preserve"> </v>
      </c>
      <c r="L23" s="94"/>
      <c r="M23" s="95"/>
      <c r="N23" s="94"/>
      <c r="O23" s="94"/>
      <c r="P23" s="96"/>
    </row>
    <row r="24" spans="2:16" ht="27" customHeight="1" x14ac:dyDescent="0.25">
      <c r="B24" s="89">
        <v>18</v>
      </c>
      <c r="C24" s="90" t="s">
        <v>31</v>
      </c>
      <c r="D24" s="91">
        <v>5</v>
      </c>
      <c r="E24" s="92" t="s">
        <v>32</v>
      </c>
      <c r="F24" s="93" t="s">
        <v>73</v>
      </c>
      <c r="G24" s="5">
        <f t="shared" si="0"/>
        <v>350</v>
      </c>
      <c r="H24" s="5">
        <v>70</v>
      </c>
      <c r="I24" s="17"/>
      <c r="J24" s="21">
        <f t="shared" si="1"/>
        <v>0</v>
      </c>
      <c r="K24" s="31" t="str">
        <f t="shared" si="3"/>
        <v xml:space="preserve"> </v>
      </c>
      <c r="L24" s="94"/>
      <c r="M24" s="95"/>
      <c r="N24" s="94"/>
      <c r="O24" s="94"/>
      <c r="P24" s="96"/>
    </row>
    <row r="25" spans="2:16" ht="27" customHeight="1" x14ac:dyDescent="0.25">
      <c r="B25" s="89">
        <v>19</v>
      </c>
      <c r="C25" s="90" t="s">
        <v>33</v>
      </c>
      <c r="D25" s="91">
        <v>5</v>
      </c>
      <c r="E25" s="92" t="s">
        <v>32</v>
      </c>
      <c r="F25" s="93" t="s">
        <v>74</v>
      </c>
      <c r="G25" s="5">
        <f t="shared" si="0"/>
        <v>350</v>
      </c>
      <c r="H25" s="5">
        <v>70</v>
      </c>
      <c r="I25" s="18"/>
      <c r="J25" s="20">
        <f t="shared" si="1"/>
        <v>0</v>
      </c>
      <c r="K25" s="30" t="str">
        <f t="shared" si="3"/>
        <v xml:space="preserve"> </v>
      </c>
      <c r="L25" s="94"/>
      <c r="M25" s="95"/>
      <c r="N25" s="94"/>
      <c r="O25" s="94"/>
      <c r="P25" s="96"/>
    </row>
    <row r="26" spans="2:16" ht="25.5" customHeight="1" x14ac:dyDescent="0.25">
      <c r="B26" s="89">
        <v>20</v>
      </c>
      <c r="C26" s="90" t="s">
        <v>34</v>
      </c>
      <c r="D26" s="91">
        <v>5</v>
      </c>
      <c r="E26" s="92" t="s">
        <v>35</v>
      </c>
      <c r="F26" s="93" t="s">
        <v>36</v>
      </c>
      <c r="G26" s="5">
        <f t="shared" si="0"/>
        <v>100</v>
      </c>
      <c r="H26" s="5">
        <v>20</v>
      </c>
      <c r="I26" s="18"/>
      <c r="J26" s="20">
        <f t="shared" si="1"/>
        <v>0</v>
      </c>
      <c r="K26" s="30" t="str">
        <f t="shared" si="3"/>
        <v xml:space="preserve"> </v>
      </c>
      <c r="L26" s="94"/>
      <c r="M26" s="95"/>
      <c r="N26" s="94"/>
      <c r="O26" s="94"/>
      <c r="P26" s="96"/>
    </row>
    <row r="27" spans="2:16" ht="25.5" customHeight="1" x14ac:dyDescent="0.25">
      <c r="B27" s="89">
        <v>21</v>
      </c>
      <c r="C27" s="90" t="s">
        <v>34</v>
      </c>
      <c r="D27" s="91">
        <v>10</v>
      </c>
      <c r="E27" s="92" t="s">
        <v>35</v>
      </c>
      <c r="F27" s="93" t="s">
        <v>75</v>
      </c>
      <c r="G27" s="5">
        <f t="shared" si="0"/>
        <v>250</v>
      </c>
      <c r="H27" s="5">
        <v>25</v>
      </c>
      <c r="I27" s="17"/>
      <c r="J27" s="21">
        <f t="shared" si="1"/>
        <v>0</v>
      </c>
      <c r="K27" s="31" t="str">
        <f t="shared" si="3"/>
        <v xml:space="preserve"> </v>
      </c>
      <c r="L27" s="94"/>
      <c r="M27" s="95"/>
      <c r="N27" s="94"/>
      <c r="O27" s="94"/>
      <c r="P27" s="96"/>
    </row>
    <row r="28" spans="2:16" ht="25.5" customHeight="1" x14ac:dyDescent="0.25">
      <c r="B28" s="89">
        <v>22</v>
      </c>
      <c r="C28" s="90" t="s">
        <v>37</v>
      </c>
      <c r="D28" s="91">
        <v>5</v>
      </c>
      <c r="E28" s="92" t="s">
        <v>35</v>
      </c>
      <c r="F28" s="93" t="s">
        <v>76</v>
      </c>
      <c r="G28" s="5">
        <f t="shared" si="0"/>
        <v>240</v>
      </c>
      <c r="H28" s="5">
        <v>48</v>
      </c>
      <c r="I28" s="18"/>
      <c r="J28" s="20">
        <f t="shared" si="1"/>
        <v>0</v>
      </c>
      <c r="K28" s="30" t="str">
        <f t="shared" si="3"/>
        <v xml:space="preserve"> </v>
      </c>
      <c r="L28" s="94"/>
      <c r="M28" s="95"/>
      <c r="N28" s="94"/>
      <c r="O28" s="94"/>
      <c r="P28" s="96"/>
    </row>
    <row r="29" spans="2:16" ht="25.5" customHeight="1" x14ac:dyDescent="0.25">
      <c r="B29" s="89">
        <v>23</v>
      </c>
      <c r="C29" s="90" t="s">
        <v>38</v>
      </c>
      <c r="D29" s="91">
        <v>10</v>
      </c>
      <c r="E29" s="92" t="s">
        <v>32</v>
      </c>
      <c r="F29" s="93" t="s">
        <v>77</v>
      </c>
      <c r="G29" s="5">
        <f t="shared" si="0"/>
        <v>110</v>
      </c>
      <c r="H29" s="5">
        <v>11</v>
      </c>
      <c r="I29" s="18"/>
      <c r="J29" s="20">
        <f t="shared" si="1"/>
        <v>0</v>
      </c>
      <c r="K29" s="30" t="str">
        <f t="shared" si="3"/>
        <v xml:space="preserve"> </v>
      </c>
      <c r="L29" s="94"/>
      <c r="M29" s="95"/>
      <c r="N29" s="94"/>
      <c r="O29" s="94"/>
      <c r="P29" s="96"/>
    </row>
    <row r="30" spans="2:16" ht="26.25" customHeight="1" x14ac:dyDescent="0.25">
      <c r="B30" s="89">
        <v>24</v>
      </c>
      <c r="C30" s="90" t="s">
        <v>39</v>
      </c>
      <c r="D30" s="91">
        <v>1</v>
      </c>
      <c r="E30" s="92" t="s">
        <v>40</v>
      </c>
      <c r="F30" s="93" t="s">
        <v>78</v>
      </c>
      <c r="G30" s="5">
        <f t="shared" si="0"/>
        <v>1038</v>
      </c>
      <c r="H30" s="5">
        <v>1038</v>
      </c>
      <c r="I30" s="17"/>
      <c r="J30" s="21">
        <f t="shared" si="1"/>
        <v>0</v>
      </c>
      <c r="K30" s="31" t="str">
        <f t="shared" si="3"/>
        <v xml:space="preserve"> </v>
      </c>
      <c r="L30" s="94"/>
      <c r="M30" s="95"/>
      <c r="N30" s="94"/>
      <c r="O30" s="94"/>
      <c r="P30" s="96"/>
    </row>
    <row r="31" spans="2:16" ht="26.25" customHeight="1" x14ac:dyDescent="0.25">
      <c r="B31" s="89">
        <v>25</v>
      </c>
      <c r="C31" s="90" t="s">
        <v>41</v>
      </c>
      <c r="D31" s="91">
        <v>5</v>
      </c>
      <c r="E31" s="92" t="s">
        <v>17</v>
      </c>
      <c r="F31" s="93" t="s">
        <v>79</v>
      </c>
      <c r="G31" s="5">
        <f t="shared" si="0"/>
        <v>67.5</v>
      </c>
      <c r="H31" s="5">
        <v>13.5</v>
      </c>
      <c r="I31" s="18"/>
      <c r="J31" s="20">
        <f t="shared" si="1"/>
        <v>0</v>
      </c>
      <c r="K31" s="30" t="str">
        <f t="shared" si="3"/>
        <v xml:space="preserve"> </v>
      </c>
      <c r="L31" s="94"/>
      <c r="M31" s="95"/>
      <c r="N31" s="94"/>
      <c r="O31" s="94"/>
      <c r="P31" s="96"/>
    </row>
    <row r="32" spans="2:16" ht="26.25" customHeight="1" x14ac:dyDescent="0.25">
      <c r="B32" s="89">
        <v>26</v>
      </c>
      <c r="C32" s="90" t="s">
        <v>42</v>
      </c>
      <c r="D32" s="91">
        <v>1</v>
      </c>
      <c r="E32" s="92" t="s">
        <v>17</v>
      </c>
      <c r="F32" s="93" t="s">
        <v>43</v>
      </c>
      <c r="G32" s="5">
        <f t="shared" si="0"/>
        <v>12</v>
      </c>
      <c r="H32" s="5">
        <v>12</v>
      </c>
      <c r="I32" s="18"/>
      <c r="J32" s="20">
        <f t="shared" si="1"/>
        <v>0</v>
      </c>
      <c r="K32" s="30" t="str">
        <f t="shared" si="3"/>
        <v xml:space="preserve"> </v>
      </c>
      <c r="L32" s="94"/>
      <c r="M32" s="95"/>
      <c r="N32" s="94"/>
      <c r="O32" s="94"/>
      <c r="P32" s="96"/>
    </row>
    <row r="33" spans="2:16" ht="26.25" customHeight="1" thickBot="1" x14ac:dyDescent="0.3">
      <c r="B33" s="97">
        <v>27</v>
      </c>
      <c r="C33" s="98" t="s">
        <v>44</v>
      </c>
      <c r="D33" s="99">
        <v>3</v>
      </c>
      <c r="E33" s="100" t="s">
        <v>32</v>
      </c>
      <c r="F33" s="101" t="s">
        <v>80</v>
      </c>
      <c r="G33" s="36">
        <f t="shared" si="0"/>
        <v>30</v>
      </c>
      <c r="H33" s="36">
        <v>10</v>
      </c>
      <c r="I33" s="37"/>
      <c r="J33" s="38">
        <f t="shared" si="1"/>
        <v>0</v>
      </c>
      <c r="K33" s="39" t="str">
        <f t="shared" si="3"/>
        <v xml:space="preserve"> </v>
      </c>
      <c r="L33" s="94"/>
      <c r="M33" s="95"/>
      <c r="N33" s="94"/>
      <c r="O33" s="94"/>
      <c r="P33" s="96"/>
    </row>
    <row r="34" spans="2:16" ht="65.25" customHeight="1" thickBot="1" x14ac:dyDescent="0.3">
      <c r="B34" s="102">
        <v>28</v>
      </c>
      <c r="C34" s="103" t="s">
        <v>81</v>
      </c>
      <c r="D34" s="104">
        <v>100</v>
      </c>
      <c r="E34" s="105" t="s">
        <v>32</v>
      </c>
      <c r="F34" s="106" t="s">
        <v>83</v>
      </c>
      <c r="G34" s="40">
        <f t="shared" si="0"/>
        <v>1500</v>
      </c>
      <c r="H34" s="40">
        <v>15</v>
      </c>
      <c r="I34" s="41"/>
      <c r="J34" s="42">
        <f t="shared" si="1"/>
        <v>0</v>
      </c>
      <c r="K34" s="43" t="str">
        <f t="shared" si="3"/>
        <v xml:space="preserve"> </v>
      </c>
      <c r="L34" s="107" t="s">
        <v>51</v>
      </c>
      <c r="M34" s="105" t="s">
        <v>52</v>
      </c>
      <c r="N34" s="107"/>
      <c r="O34" s="107" t="s">
        <v>82</v>
      </c>
      <c r="P34" s="108" t="s">
        <v>84</v>
      </c>
    </row>
    <row r="35" spans="2:16" ht="84" customHeight="1" thickBot="1" x14ac:dyDescent="0.3">
      <c r="B35" s="102">
        <v>29</v>
      </c>
      <c r="C35" s="103" t="s">
        <v>13</v>
      </c>
      <c r="D35" s="104">
        <v>60</v>
      </c>
      <c r="E35" s="105" t="s">
        <v>14</v>
      </c>
      <c r="F35" s="106" t="s">
        <v>89</v>
      </c>
      <c r="G35" s="40">
        <f t="shared" si="0"/>
        <v>750</v>
      </c>
      <c r="H35" s="40">
        <v>12.5</v>
      </c>
      <c r="I35" s="41"/>
      <c r="J35" s="42">
        <f t="shared" si="1"/>
        <v>0</v>
      </c>
      <c r="K35" s="43" t="str">
        <f t="shared" si="3"/>
        <v xml:space="preserve"> </v>
      </c>
      <c r="L35" s="107" t="s">
        <v>51</v>
      </c>
      <c r="M35" s="105" t="s">
        <v>85</v>
      </c>
      <c r="N35" s="107" t="s">
        <v>86</v>
      </c>
      <c r="O35" s="107" t="s">
        <v>87</v>
      </c>
      <c r="P35" s="108" t="s">
        <v>88</v>
      </c>
    </row>
    <row r="36" spans="2:16" ht="57" customHeight="1" x14ac:dyDescent="0.25">
      <c r="B36" s="109">
        <v>30</v>
      </c>
      <c r="C36" s="110" t="s">
        <v>15</v>
      </c>
      <c r="D36" s="111">
        <v>500</v>
      </c>
      <c r="E36" s="112" t="s">
        <v>16</v>
      </c>
      <c r="F36" s="113" t="s">
        <v>58</v>
      </c>
      <c r="G36" s="44">
        <f t="shared" si="0"/>
        <v>7500</v>
      </c>
      <c r="H36" s="53">
        <v>15</v>
      </c>
      <c r="I36" s="45"/>
      <c r="J36" s="46">
        <f t="shared" si="1"/>
        <v>0</v>
      </c>
      <c r="K36" s="47" t="str">
        <f t="shared" si="3"/>
        <v xml:space="preserve"> </v>
      </c>
      <c r="L36" s="114" t="s">
        <v>51</v>
      </c>
      <c r="M36" s="115" t="s">
        <v>52</v>
      </c>
      <c r="N36" s="114"/>
      <c r="O36" s="114" t="s">
        <v>103</v>
      </c>
      <c r="P36" s="116" t="s">
        <v>147</v>
      </c>
    </row>
    <row r="37" spans="2:16" ht="61.5" customHeight="1" x14ac:dyDescent="0.25">
      <c r="B37" s="89">
        <v>31</v>
      </c>
      <c r="C37" s="90" t="s">
        <v>90</v>
      </c>
      <c r="D37" s="91">
        <v>1400</v>
      </c>
      <c r="E37" s="92" t="s">
        <v>16</v>
      </c>
      <c r="F37" s="93" t="s">
        <v>104</v>
      </c>
      <c r="G37" s="5">
        <f t="shared" si="0"/>
        <v>42000</v>
      </c>
      <c r="H37" s="5">
        <v>30</v>
      </c>
      <c r="I37" s="18"/>
      <c r="J37" s="20">
        <f t="shared" si="1"/>
        <v>0</v>
      </c>
      <c r="K37" s="30" t="str">
        <f t="shared" si="3"/>
        <v xml:space="preserve"> </v>
      </c>
      <c r="L37" s="94"/>
      <c r="M37" s="95"/>
      <c r="N37" s="94"/>
      <c r="O37" s="94"/>
      <c r="P37" s="96"/>
    </row>
    <row r="38" spans="2:16" ht="44.25" customHeight="1" x14ac:dyDescent="0.25">
      <c r="B38" s="89">
        <v>32</v>
      </c>
      <c r="C38" s="90" t="s">
        <v>91</v>
      </c>
      <c r="D38" s="91">
        <v>100</v>
      </c>
      <c r="E38" s="92" t="s">
        <v>17</v>
      </c>
      <c r="F38" s="93" t="s">
        <v>105</v>
      </c>
      <c r="G38" s="5">
        <f t="shared" si="0"/>
        <v>4200</v>
      </c>
      <c r="H38" s="5">
        <v>42</v>
      </c>
      <c r="I38" s="18"/>
      <c r="J38" s="20">
        <f t="shared" si="1"/>
        <v>0</v>
      </c>
      <c r="K38" s="30" t="str">
        <f t="shared" si="3"/>
        <v xml:space="preserve"> </v>
      </c>
      <c r="L38" s="94"/>
      <c r="M38" s="95"/>
      <c r="N38" s="94"/>
      <c r="O38" s="94"/>
      <c r="P38" s="96"/>
    </row>
    <row r="39" spans="2:16" ht="39" customHeight="1" x14ac:dyDescent="0.25">
      <c r="B39" s="89">
        <v>33</v>
      </c>
      <c r="C39" s="90" t="s">
        <v>92</v>
      </c>
      <c r="D39" s="91">
        <v>30</v>
      </c>
      <c r="E39" s="92" t="s">
        <v>17</v>
      </c>
      <c r="F39" s="93" t="s">
        <v>106</v>
      </c>
      <c r="G39" s="5">
        <f t="shared" si="0"/>
        <v>6000</v>
      </c>
      <c r="H39" s="5">
        <v>200</v>
      </c>
      <c r="I39" s="17"/>
      <c r="J39" s="21">
        <f t="shared" ref="J39:J57" si="4">D39*I39</f>
        <v>0</v>
      </c>
      <c r="K39" s="31" t="str">
        <f t="shared" si="3"/>
        <v xml:space="preserve"> </v>
      </c>
      <c r="L39" s="94"/>
      <c r="M39" s="95"/>
      <c r="N39" s="94"/>
      <c r="O39" s="94"/>
      <c r="P39" s="96"/>
    </row>
    <row r="40" spans="2:16" ht="68.25" customHeight="1" x14ac:dyDescent="0.25">
      <c r="B40" s="89">
        <v>34</v>
      </c>
      <c r="C40" s="90" t="s">
        <v>59</v>
      </c>
      <c r="D40" s="91">
        <v>50</v>
      </c>
      <c r="E40" s="92" t="s">
        <v>17</v>
      </c>
      <c r="F40" s="93" t="s">
        <v>107</v>
      </c>
      <c r="G40" s="5">
        <f t="shared" si="0"/>
        <v>4250</v>
      </c>
      <c r="H40" s="5">
        <v>85</v>
      </c>
      <c r="I40" s="18"/>
      <c r="J40" s="20">
        <f t="shared" si="4"/>
        <v>0</v>
      </c>
      <c r="K40" s="30" t="str">
        <f t="shared" si="3"/>
        <v xml:space="preserve"> </v>
      </c>
      <c r="L40" s="94"/>
      <c r="M40" s="95"/>
      <c r="N40" s="94"/>
      <c r="O40" s="94"/>
      <c r="P40" s="96"/>
    </row>
    <row r="41" spans="2:16" ht="30.75" customHeight="1" x14ac:dyDescent="0.25">
      <c r="B41" s="89">
        <v>35</v>
      </c>
      <c r="C41" s="90" t="s">
        <v>93</v>
      </c>
      <c r="D41" s="91">
        <v>20</v>
      </c>
      <c r="E41" s="92" t="s">
        <v>17</v>
      </c>
      <c r="F41" s="93" t="s">
        <v>108</v>
      </c>
      <c r="G41" s="5">
        <f t="shared" si="0"/>
        <v>620</v>
      </c>
      <c r="H41" s="5">
        <v>31</v>
      </c>
      <c r="I41" s="18"/>
      <c r="J41" s="20">
        <f t="shared" si="4"/>
        <v>0</v>
      </c>
      <c r="K41" s="30" t="str">
        <f t="shared" si="3"/>
        <v xml:space="preserve"> </v>
      </c>
      <c r="L41" s="94"/>
      <c r="M41" s="95"/>
      <c r="N41" s="94"/>
      <c r="O41" s="94"/>
      <c r="P41" s="96"/>
    </row>
    <row r="42" spans="2:16" ht="30.75" customHeight="1" x14ac:dyDescent="0.25">
      <c r="B42" s="89">
        <v>36</v>
      </c>
      <c r="C42" s="90" t="s">
        <v>93</v>
      </c>
      <c r="D42" s="91">
        <v>50</v>
      </c>
      <c r="E42" s="92" t="s">
        <v>17</v>
      </c>
      <c r="F42" s="93" t="s">
        <v>94</v>
      </c>
      <c r="G42" s="5">
        <f t="shared" si="0"/>
        <v>700</v>
      </c>
      <c r="H42" s="5">
        <v>14</v>
      </c>
      <c r="I42" s="17"/>
      <c r="J42" s="21">
        <f t="shared" si="4"/>
        <v>0</v>
      </c>
      <c r="K42" s="31" t="str">
        <f t="shared" si="3"/>
        <v xml:space="preserve"> </v>
      </c>
      <c r="L42" s="94"/>
      <c r="M42" s="95"/>
      <c r="N42" s="94"/>
      <c r="O42" s="94"/>
      <c r="P42" s="96"/>
    </row>
    <row r="43" spans="2:16" ht="30.75" customHeight="1" x14ac:dyDescent="0.25">
      <c r="B43" s="89">
        <v>37</v>
      </c>
      <c r="C43" s="90" t="s">
        <v>34</v>
      </c>
      <c r="D43" s="91">
        <v>50</v>
      </c>
      <c r="E43" s="92" t="s">
        <v>35</v>
      </c>
      <c r="F43" s="93" t="s">
        <v>36</v>
      </c>
      <c r="G43" s="5">
        <f t="shared" si="0"/>
        <v>1000</v>
      </c>
      <c r="H43" s="5">
        <v>20</v>
      </c>
      <c r="I43" s="18"/>
      <c r="J43" s="20">
        <f t="shared" si="4"/>
        <v>0</v>
      </c>
      <c r="K43" s="30" t="str">
        <f t="shared" si="3"/>
        <v xml:space="preserve"> </v>
      </c>
      <c r="L43" s="94"/>
      <c r="M43" s="95"/>
      <c r="N43" s="94"/>
      <c r="O43" s="94"/>
      <c r="P43" s="96"/>
    </row>
    <row r="44" spans="2:16" ht="30.75" customHeight="1" x14ac:dyDescent="0.25">
      <c r="B44" s="89">
        <v>38</v>
      </c>
      <c r="C44" s="90" t="s">
        <v>34</v>
      </c>
      <c r="D44" s="91">
        <v>50</v>
      </c>
      <c r="E44" s="92" t="s">
        <v>35</v>
      </c>
      <c r="F44" s="93" t="s">
        <v>75</v>
      </c>
      <c r="G44" s="5">
        <f t="shared" si="0"/>
        <v>1250</v>
      </c>
      <c r="H44" s="5">
        <v>25</v>
      </c>
      <c r="I44" s="18"/>
      <c r="J44" s="20">
        <f t="shared" si="4"/>
        <v>0</v>
      </c>
      <c r="K44" s="30" t="str">
        <f t="shared" si="3"/>
        <v xml:space="preserve"> </v>
      </c>
      <c r="L44" s="94"/>
      <c r="M44" s="95"/>
      <c r="N44" s="94"/>
      <c r="O44" s="94"/>
      <c r="P44" s="96"/>
    </row>
    <row r="45" spans="2:16" ht="41.25" customHeight="1" x14ac:dyDescent="0.25">
      <c r="B45" s="89">
        <v>39</v>
      </c>
      <c r="C45" s="90" t="s">
        <v>95</v>
      </c>
      <c r="D45" s="91">
        <v>50</v>
      </c>
      <c r="E45" s="92" t="s">
        <v>35</v>
      </c>
      <c r="F45" s="93" t="s">
        <v>109</v>
      </c>
      <c r="G45" s="5">
        <f t="shared" si="0"/>
        <v>925</v>
      </c>
      <c r="H45" s="5">
        <v>18.5</v>
      </c>
      <c r="I45" s="17"/>
      <c r="J45" s="21">
        <f t="shared" si="4"/>
        <v>0</v>
      </c>
      <c r="K45" s="31" t="str">
        <f t="shared" si="3"/>
        <v xml:space="preserve"> </v>
      </c>
      <c r="L45" s="94"/>
      <c r="M45" s="95"/>
      <c r="N45" s="94"/>
      <c r="O45" s="94"/>
      <c r="P45" s="96"/>
    </row>
    <row r="46" spans="2:16" ht="30.75" customHeight="1" x14ac:dyDescent="0.25">
      <c r="B46" s="89">
        <v>40</v>
      </c>
      <c r="C46" s="90" t="s">
        <v>34</v>
      </c>
      <c r="D46" s="91">
        <v>50</v>
      </c>
      <c r="E46" s="92" t="s">
        <v>35</v>
      </c>
      <c r="F46" s="93" t="s">
        <v>110</v>
      </c>
      <c r="G46" s="5">
        <f t="shared" si="0"/>
        <v>850</v>
      </c>
      <c r="H46" s="5">
        <v>17</v>
      </c>
      <c r="I46" s="18"/>
      <c r="J46" s="20">
        <f t="shared" si="4"/>
        <v>0</v>
      </c>
      <c r="K46" s="30" t="str">
        <f t="shared" si="3"/>
        <v xml:space="preserve"> </v>
      </c>
      <c r="L46" s="94"/>
      <c r="M46" s="95"/>
      <c r="N46" s="94"/>
      <c r="O46" s="94"/>
      <c r="P46" s="96"/>
    </row>
    <row r="47" spans="2:16" ht="30.75" customHeight="1" x14ac:dyDescent="0.25">
      <c r="B47" s="89">
        <v>41</v>
      </c>
      <c r="C47" s="90" t="s">
        <v>37</v>
      </c>
      <c r="D47" s="91">
        <v>50</v>
      </c>
      <c r="E47" s="92" t="s">
        <v>35</v>
      </c>
      <c r="F47" s="93" t="s">
        <v>111</v>
      </c>
      <c r="G47" s="5">
        <f t="shared" si="0"/>
        <v>2400</v>
      </c>
      <c r="H47" s="5">
        <v>48</v>
      </c>
      <c r="I47" s="18"/>
      <c r="J47" s="20">
        <f t="shared" si="4"/>
        <v>0</v>
      </c>
      <c r="K47" s="30" t="str">
        <f t="shared" si="3"/>
        <v xml:space="preserve"> </v>
      </c>
      <c r="L47" s="94"/>
      <c r="M47" s="95"/>
      <c r="N47" s="94"/>
      <c r="O47" s="94"/>
      <c r="P47" s="96"/>
    </row>
    <row r="48" spans="2:16" ht="54" customHeight="1" x14ac:dyDescent="0.25">
      <c r="B48" s="89">
        <v>42</v>
      </c>
      <c r="C48" s="90" t="s">
        <v>96</v>
      </c>
      <c r="D48" s="91">
        <v>2</v>
      </c>
      <c r="E48" s="92" t="s">
        <v>97</v>
      </c>
      <c r="F48" s="93" t="s">
        <v>112</v>
      </c>
      <c r="G48" s="5">
        <f t="shared" si="0"/>
        <v>1588</v>
      </c>
      <c r="H48" s="5">
        <v>794</v>
      </c>
      <c r="I48" s="17"/>
      <c r="J48" s="21">
        <f t="shared" si="4"/>
        <v>0</v>
      </c>
      <c r="K48" s="31" t="str">
        <f t="shared" si="3"/>
        <v xml:space="preserve"> </v>
      </c>
      <c r="L48" s="94"/>
      <c r="M48" s="95"/>
      <c r="N48" s="94"/>
      <c r="O48" s="94"/>
      <c r="P48" s="96"/>
    </row>
    <row r="49" spans="2:16" ht="30.75" customHeight="1" x14ac:dyDescent="0.25">
      <c r="B49" s="89">
        <v>43</v>
      </c>
      <c r="C49" s="90" t="s">
        <v>98</v>
      </c>
      <c r="D49" s="91">
        <v>10</v>
      </c>
      <c r="E49" s="92" t="s">
        <v>97</v>
      </c>
      <c r="F49" s="93" t="s">
        <v>113</v>
      </c>
      <c r="G49" s="5">
        <f t="shared" si="0"/>
        <v>2400</v>
      </c>
      <c r="H49" s="5">
        <v>240</v>
      </c>
      <c r="I49" s="18"/>
      <c r="J49" s="20">
        <f t="shared" si="4"/>
        <v>0</v>
      </c>
      <c r="K49" s="30" t="str">
        <f t="shared" si="3"/>
        <v xml:space="preserve"> </v>
      </c>
      <c r="L49" s="94"/>
      <c r="M49" s="95"/>
      <c r="N49" s="94"/>
      <c r="O49" s="94"/>
      <c r="P49" s="96"/>
    </row>
    <row r="50" spans="2:16" ht="30.75" customHeight="1" x14ac:dyDescent="0.25">
      <c r="B50" s="89">
        <v>44</v>
      </c>
      <c r="C50" s="90" t="s">
        <v>99</v>
      </c>
      <c r="D50" s="91">
        <v>10</v>
      </c>
      <c r="E50" s="92" t="s">
        <v>17</v>
      </c>
      <c r="F50" s="93" t="s">
        <v>114</v>
      </c>
      <c r="G50" s="5">
        <f t="shared" si="0"/>
        <v>300</v>
      </c>
      <c r="H50" s="5">
        <v>30</v>
      </c>
      <c r="I50" s="18"/>
      <c r="J50" s="20">
        <f t="shared" si="4"/>
        <v>0</v>
      </c>
      <c r="K50" s="30" t="str">
        <f t="shared" si="3"/>
        <v xml:space="preserve"> </v>
      </c>
      <c r="L50" s="94"/>
      <c r="M50" s="95"/>
      <c r="N50" s="94"/>
      <c r="O50" s="94"/>
      <c r="P50" s="96"/>
    </row>
    <row r="51" spans="2:16" ht="30.75" customHeight="1" x14ac:dyDescent="0.25">
      <c r="B51" s="89">
        <v>45</v>
      </c>
      <c r="C51" s="90" t="s">
        <v>42</v>
      </c>
      <c r="D51" s="91">
        <v>50</v>
      </c>
      <c r="E51" s="92" t="s">
        <v>17</v>
      </c>
      <c r="F51" s="93" t="s">
        <v>115</v>
      </c>
      <c r="G51" s="5">
        <f t="shared" si="0"/>
        <v>550</v>
      </c>
      <c r="H51" s="5">
        <v>11</v>
      </c>
      <c r="I51" s="17"/>
      <c r="J51" s="21">
        <f t="shared" si="4"/>
        <v>0</v>
      </c>
      <c r="K51" s="31" t="str">
        <f t="shared" si="3"/>
        <v xml:space="preserve"> </v>
      </c>
      <c r="L51" s="94"/>
      <c r="M51" s="95"/>
      <c r="N51" s="94"/>
      <c r="O51" s="94"/>
      <c r="P51" s="96"/>
    </row>
    <row r="52" spans="2:16" ht="30.75" customHeight="1" x14ac:dyDescent="0.25">
      <c r="B52" s="89">
        <v>46</v>
      </c>
      <c r="C52" s="90" t="s">
        <v>42</v>
      </c>
      <c r="D52" s="91">
        <v>100</v>
      </c>
      <c r="E52" s="92" t="s">
        <v>17</v>
      </c>
      <c r="F52" s="93" t="s">
        <v>100</v>
      </c>
      <c r="G52" s="5">
        <f t="shared" si="0"/>
        <v>400</v>
      </c>
      <c r="H52" s="5">
        <v>4</v>
      </c>
      <c r="I52" s="18"/>
      <c r="J52" s="20">
        <f t="shared" si="4"/>
        <v>0</v>
      </c>
      <c r="K52" s="30" t="str">
        <f t="shared" si="3"/>
        <v xml:space="preserve"> </v>
      </c>
      <c r="L52" s="94"/>
      <c r="M52" s="95"/>
      <c r="N52" s="94"/>
      <c r="O52" s="94"/>
      <c r="P52" s="96"/>
    </row>
    <row r="53" spans="2:16" ht="30.75" customHeight="1" x14ac:dyDescent="0.25">
      <c r="B53" s="89">
        <v>47</v>
      </c>
      <c r="C53" s="90" t="s">
        <v>42</v>
      </c>
      <c r="D53" s="91">
        <v>100</v>
      </c>
      <c r="E53" s="92" t="s">
        <v>17</v>
      </c>
      <c r="F53" s="93" t="s">
        <v>43</v>
      </c>
      <c r="G53" s="5">
        <f t="shared" si="0"/>
        <v>1200</v>
      </c>
      <c r="H53" s="5">
        <v>12</v>
      </c>
      <c r="I53" s="18"/>
      <c r="J53" s="20">
        <f t="shared" si="4"/>
        <v>0</v>
      </c>
      <c r="K53" s="30" t="str">
        <f t="shared" si="3"/>
        <v xml:space="preserve"> </v>
      </c>
      <c r="L53" s="94"/>
      <c r="M53" s="95"/>
      <c r="N53" s="94"/>
      <c r="O53" s="94"/>
      <c r="P53" s="96"/>
    </row>
    <row r="54" spans="2:16" ht="30.75" customHeight="1" x14ac:dyDescent="0.25">
      <c r="B54" s="89">
        <v>48</v>
      </c>
      <c r="C54" s="90" t="s">
        <v>101</v>
      </c>
      <c r="D54" s="91">
        <v>20</v>
      </c>
      <c r="E54" s="92" t="s">
        <v>17</v>
      </c>
      <c r="F54" s="93" t="s">
        <v>102</v>
      </c>
      <c r="G54" s="5">
        <f t="shared" si="0"/>
        <v>140</v>
      </c>
      <c r="H54" s="5">
        <v>7</v>
      </c>
      <c r="I54" s="17"/>
      <c r="J54" s="21">
        <f t="shared" si="4"/>
        <v>0</v>
      </c>
      <c r="K54" s="31" t="str">
        <f t="shared" si="3"/>
        <v xml:space="preserve"> </v>
      </c>
      <c r="L54" s="94"/>
      <c r="M54" s="95"/>
      <c r="N54" s="94"/>
      <c r="O54" s="94"/>
      <c r="P54" s="96"/>
    </row>
    <row r="55" spans="2:16" ht="33" customHeight="1" thickBot="1" x14ac:dyDescent="0.3">
      <c r="B55" s="117">
        <v>49</v>
      </c>
      <c r="C55" s="118" t="s">
        <v>44</v>
      </c>
      <c r="D55" s="119">
        <v>50</v>
      </c>
      <c r="E55" s="120" t="s">
        <v>32</v>
      </c>
      <c r="F55" s="121" t="s">
        <v>80</v>
      </c>
      <c r="G55" s="48">
        <f t="shared" si="0"/>
        <v>500</v>
      </c>
      <c r="H55" s="48">
        <v>10</v>
      </c>
      <c r="I55" s="49"/>
      <c r="J55" s="50">
        <f t="shared" si="4"/>
        <v>0</v>
      </c>
      <c r="K55" s="51" t="str">
        <f t="shared" si="3"/>
        <v xml:space="preserve"> </v>
      </c>
      <c r="L55" s="122"/>
      <c r="M55" s="123"/>
      <c r="N55" s="122"/>
      <c r="O55" s="122"/>
      <c r="P55" s="124"/>
    </row>
    <row r="56" spans="2:16" ht="50.25" customHeight="1" x14ac:dyDescent="0.25">
      <c r="B56" s="109">
        <v>50</v>
      </c>
      <c r="C56" s="110" t="s">
        <v>13</v>
      </c>
      <c r="D56" s="111">
        <v>200</v>
      </c>
      <c r="E56" s="112" t="s">
        <v>14</v>
      </c>
      <c r="F56" s="113" t="s">
        <v>57</v>
      </c>
      <c r="G56" s="53">
        <f t="shared" si="0"/>
        <v>2500</v>
      </c>
      <c r="H56" s="53">
        <v>12.5</v>
      </c>
      <c r="I56" s="45"/>
      <c r="J56" s="46">
        <f t="shared" si="4"/>
        <v>0</v>
      </c>
      <c r="K56" s="47" t="str">
        <f t="shared" si="3"/>
        <v xml:space="preserve"> </v>
      </c>
      <c r="L56" s="114" t="s">
        <v>51</v>
      </c>
      <c r="M56" s="115" t="s">
        <v>52</v>
      </c>
      <c r="N56" s="114"/>
      <c r="O56" s="114" t="s">
        <v>117</v>
      </c>
      <c r="P56" s="116" t="s">
        <v>118</v>
      </c>
    </row>
    <row r="57" spans="2:16" ht="40.5" customHeight="1" thickBot="1" x14ac:dyDescent="0.3">
      <c r="B57" s="117">
        <v>51</v>
      </c>
      <c r="C57" s="118" t="s">
        <v>116</v>
      </c>
      <c r="D57" s="119">
        <v>800</v>
      </c>
      <c r="E57" s="120" t="s">
        <v>14</v>
      </c>
      <c r="F57" s="121" t="s">
        <v>119</v>
      </c>
      <c r="G57" s="52">
        <f t="shared" si="0"/>
        <v>9200</v>
      </c>
      <c r="H57" s="48">
        <v>11.5</v>
      </c>
      <c r="I57" s="54"/>
      <c r="J57" s="55">
        <f t="shared" si="4"/>
        <v>0</v>
      </c>
      <c r="K57" s="56" t="str">
        <f t="shared" si="3"/>
        <v xml:space="preserve"> </v>
      </c>
      <c r="L57" s="122"/>
      <c r="M57" s="123"/>
      <c r="N57" s="122"/>
      <c r="O57" s="94"/>
      <c r="P57" s="96"/>
    </row>
    <row r="58" spans="2:16" ht="45.75" customHeight="1" x14ac:dyDescent="0.25">
      <c r="B58" s="125">
        <v>52</v>
      </c>
      <c r="C58" s="126" t="s">
        <v>59</v>
      </c>
      <c r="D58" s="127">
        <v>5</v>
      </c>
      <c r="E58" s="128" t="s">
        <v>17</v>
      </c>
      <c r="F58" s="129" t="s">
        <v>135</v>
      </c>
      <c r="G58" s="53">
        <f t="shared" si="0"/>
        <v>100</v>
      </c>
      <c r="H58" s="66">
        <v>20</v>
      </c>
      <c r="I58" s="17"/>
      <c r="J58" s="46">
        <f t="shared" ref="J58:J73" si="5">D58*I58</f>
        <v>0</v>
      </c>
      <c r="K58" s="57" t="str">
        <f t="shared" ref="K58:K73" si="6">IF(ISNUMBER(I58), IF(I58&gt;H58,"NEVYHOVUJE","VYHOVUJE")," ")</f>
        <v xml:space="preserve"> </v>
      </c>
      <c r="L58" s="114" t="s">
        <v>51</v>
      </c>
      <c r="M58" s="115" t="s">
        <v>52</v>
      </c>
      <c r="N58" s="114"/>
      <c r="O58" s="114" t="s">
        <v>133</v>
      </c>
      <c r="P58" s="116" t="s">
        <v>134</v>
      </c>
    </row>
    <row r="59" spans="2:16" ht="34.5" customHeight="1" x14ac:dyDescent="0.25">
      <c r="B59" s="89">
        <v>53</v>
      </c>
      <c r="C59" s="90" t="s">
        <v>20</v>
      </c>
      <c r="D59" s="91">
        <v>5</v>
      </c>
      <c r="E59" s="92" t="s">
        <v>17</v>
      </c>
      <c r="F59" s="93" t="s">
        <v>136</v>
      </c>
      <c r="G59" s="5">
        <f t="shared" si="0"/>
        <v>210</v>
      </c>
      <c r="H59" s="5">
        <v>42</v>
      </c>
      <c r="I59" s="18"/>
      <c r="J59" s="20">
        <f t="shared" si="5"/>
        <v>0</v>
      </c>
      <c r="K59" s="58" t="str">
        <f t="shared" si="6"/>
        <v xml:space="preserve"> </v>
      </c>
      <c r="L59" s="94"/>
      <c r="M59" s="95"/>
      <c r="N59" s="94"/>
      <c r="O59" s="94"/>
      <c r="P59" s="96"/>
    </row>
    <row r="60" spans="2:16" ht="45" customHeight="1" x14ac:dyDescent="0.25">
      <c r="B60" s="89">
        <v>54</v>
      </c>
      <c r="C60" s="90" t="s">
        <v>120</v>
      </c>
      <c r="D60" s="91">
        <v>5</v>
      </c>
      <c r="E60" s="92" t="s">
        <v>17</v>
      </c>
      <c r="F60" s="93" t="s">
        <v>137</v>
      </c>
      <c r="G60" s="5">
        <f t="shared" si="0"/>
        <v>150</v>
      </c>
      <c r="H60" s="5">
        <v>30</v>
      </c>
      <c r="I60" s="17"/>
      <c r="J60" s="20">
        <f t="shared" si="5"/>
        <v>0</v>
      </c>
      <c r="K60" s="58" t="str">
        <f t="shared" si="6"/>
        <v xml:space="preserve"> </v>
      </c>
      <c r="L60" s="94"/>
      <c r="M60" s="95"/>
      <c r="N60" s="94"/>
      <c r="O60" s="94"/>
      <c r="P60" s="96"/>
    </row>
    <row r="61" spans="2:16" ht="45.75" customHeight="1" x14ac:dyDescent="0.25">
      <c r="B61" s="89">
        <v>55</v>
      </c>
      <c r="C61" s="90" t="s">
        <v>22</v>
      </c>
      <c r="D61" s="91">
        <v>20</v>
      </c>
      <c r="E61" s="92" t="s">
        <v>17</v>
      </c>
      <c r="F61" s="93" t="s">
        <v>68</v>
      </c>
      <c r="G61" s="5">
        <f t="shared" si="0"/>
        <v>320</v>
      </c>
      <c r="H61" s="5">
        <v>16</v>
      </c>
      <c r="I61" s="17"/>
      <c r="J61" s="20">
        <f t="shared" si="5"/>
        <v>0</v>
      </c>
      <c r="K61" s="58" t="str">
        <f t="shared" si="6"/>
        <v xml:space="preserve"> </v>
      </c>
      <c r="L61" s="94"/>
      <c r="M61" s="95"/>
      <c r="N61" s="94"/>
      <c r="O61" s="94"/>
      <c r="P61" s="96"/>
    </row>
    <row r="62" spans="2:16" ht="30" customHeight="1" x14ac:dyDescent="0.25">
      <c r="B62" s="89">
        <v>56</v>
      </c>
      <c r="C62" s="90" t="s">
        <v>93</v>
      </c>
      <c r="D62" s="91">
        <v>5</v>
      </c>
      <c r="E62" s="92" t="s">
        <v>32</v>
      </c>
      <c r="F62" s="93" t="s">
        <v>138</v>
      </c>
      <c r="G62" s="5">
        <f t="shared" si="0"/>
        <v>1995</v>
      </c>
      <c r="H62" s="5">
        <v>399</v>
      </c>
      <c r="I62" s="17"/>
      <c r="J62" s="20">
        <f t="shared" si="5"/>
        <v>0</v>
      </c>
      <c r="K62" s="58" t="str">
        <f t="shared" si="6"/>
        <v xml:space="preserve"> </v>
      </c>
      <c r="L62" s="94"/>
      <c r="M62" s="95"/>
      <c r="N62" s="94"/>
      <c r="O62" s="94"/>
      <c r="P62" s="96"/>
    </row>
    <row r="63" spans="2:16" ht="37.5" customHeight="1" x14ac:dyDescent="0.25">
      <c r="B63" s="89">
        <v>57</v>
      </c>
      <c r="C63" s="90" t="s">
        <v>24</v>
      </c>
      <c r="D63" s="91">
        <v>4</v>
      </c>
      <c r="E63" s="92" t="s">
        <v>17</v>
      </c>
      <c r="F63" s="93" t="s">
        <v>121</v>
      </c>
      <c r="G63" s="5">
        <f t="shared" si="0"/>
        <v>80</v>
      </c>
      <c r="H63" s="5">
        <v>20</v>
      </c>
      <c r="I63" s="17"/>
      <c r="J63" s="20">
        <f t="shared" si="5"/>
        <v>0</v>
      </c>
      <c r="K63" s="58" t="str">
        <f t="shared" si="6"/>
        <v xml:space="preserve"> </v>
      </c>
      <c r="L63" s="94"/>
      <c r="M63" s="95"/>
      <c r="N63" s="94"/>
      <c r="O63" s="94"/>
      <c r="P63" s="96"/>
    </row>
    <row r="64" spans="2:16" ht="53.25" customHeight="1" x14ac:dyDescent="0.25">
      <c r="B64" s="89">
        <v>58</v>
      </c>
      <c r="C64" s="90" t="s">
        <v>122</v>
      </c>
      <c r="D64" s="91">
        <v>1</v>
      </c>
      <c r="E64" s="92" t="s">
        <v>17</v>
      </c>
      <c r="F64" s="93" t="s">
        <v>139</v>
      </c>
      <c r="G64" s="5">
        <f t="shared" si="0"/>
        <v>374</v>
      </c>
      <c r="H64" s="5">
        <v>374</v>
      </c>
      <c r="I64" s="17"/>
      <c r="J64" s="20">
        <f t="shared" si="5"/>
        <v>0</v>
      </c>
      <c r="K64" s="58" t="str">
        <f t="shared" si="6"/>
        <v xml:space="preserve"> </v>
      </c>
      <c r="L64" s="94"/>
      <c r="M64" s="95"/>
      <c r="N64" s="94"/>
      <c r="O64" s="94"/>
      <c r="P64" s="96"/>
    </row>
    <row r="65" spans="1:16" ht="47.25" customHeight="1" x14ac:dyDescent="0.25">
      <c r="B65" s="89">
        <v>59</v>
      </c>
      <c r="C65" s="90" t="s">
        <v>123</v>
      </c>
      <c r="D65" s="91">
        <v>15</v>
      </c>
      <c r="E65" s="92" t="s">
        <v>17</v>
      </c>
      <c r="F65" s="93" t="s">
        <v>140</v>
      </c>
      <c r="G65" s="5">
        <f t="shared" si="0"/>
        <v>975</v>
      </c>
      <c r="H65" s="5">
        <v>65</v>
      </c>
      <c r="I65" s="17"/>
      <c r="J65" s="20">
        <f t="shared" si="5"/>
        <v>0</v>
      </c>
      <c r="K65" s="58" t="str">
        <f t="shared" si="6"/>
        <v xml:space="preserve"> </v>
      </c>
      <c r="L65" s="94"/>
      <c r="M65" s="95"/>
      <c r="N65" s="94"/>
      <c r="O65" s="94"/>
      <c r="P65" s="96"/>
    </row>
    <row r="66" spans="1:16" ht="70.5" customHeight="1" x14ac:dyDescent="0.25">
      <c r="B66" s="89">
        <v>60</v>
      </c>
      <c r="C66" s="90" t="s">
        <v>124</v>
      </c>
      <c r="D66" s="91">
        <v>20</v>
      </c>
      <c r="E66" s="92" t="s">
        <v>17</v>
      </c>
      <c r="F66" s="93" t="s">
        <v>141</v>
      </c>
      <c r="G66" s="5">
        <f t="shared" si="0"/>
        <v>1400</v>
      </c>
      <c r="H66" s="5">
        <v>70</v>
      </c>
      <c r="I66" s="17"/>
      <c r="J66" s="20">
        <f t="shared" si="5"/>
        <v>0</v>
      </c>
      <c r="K66" s="58" t="str">
        <f t="shared" si="6"/>
        <v xml:space="preserve"> </v>
      </c>
      <c r="L66" s="94"/>
      <c r="M66" s="95"/>
      <c r="N66" s="94"/>
      <c r="O66" s="94"/>
      <c r="P66" s="96"/>
    </row>
    <row r="67" spans="1:16" ht="27.75" customHeight="1" x14ac:dyDescent="0.25">
      <c r="B67" s="89">
        <v>61</v>
      </c>
      <c r="C67" s="90" t="s">
        <v>125</v>
      </c>
      <c r="D67" s="91">
        <v>10</v>
      </c>
      <c r="E67" s="92" t="s">
        <v>126</v>
      </c>
      <c r="F67" s="93" t="s">
        <v>127</v>
      </c>
      <c r="G67" s="5">
        <f t="shared" si="0"/>
        <v>100</v>
      </c>
      <c r="H67" s="5">
        <v>10</v>
      </c>
      <c r="I67" s="17"/>
      <c r="J67" s="20">
        <f t="shared" si="5"/>
        <v>0</v>
      </c>
      <c r="K67" s="58" t="str">
        <f t="shared" si="6"/>
        <v xml:space="preserve"> </v>
      </c>
      <c r="L67" s="94"/>
      <c r="M67" s="95"/>
      <c r="N67" s="94"/>
      <c r="O67" s="94"/>
      <c r="P67" s="96"/>
    </row>
    <row r="68" spans="1:16" ht="27.75" customHeight="1" x14ac:dyDescent="0.25">
      <c r="B68" s="89">
        <v>62</v>
      </c>
      <c r="C68" s="90" t="s">
        <v>34</v>
      </c>
      <c r="D68" s="91">
        <v>20</v>
      </c>
      <c r="E68" s="92" t="s">
        <v>35</v>
      </c>
      <c r="F68" s="93" t="s">
        <v>75</v>
      </c>
      <c r="G68" s="5">
        <f t="shared" si="0"/>
        <v>500</v>
      </c>
      <c r="H68" s="5">
        <v>25</v>
      </c>
      <c r="I68" s="18"/>
      <c r="J68" s="20">
        <f t="shared" si="5"/>
        <v>0</v>
      </c>
      <c r="K68" s="58" t="str">
        <f t="shared" si="6"/>
        <v xml:space="preserve"> </v>
      </c>
      <c r="L68" s="94"/>
      <c r="M68" s="95"/>
      <c r="N68" s="94"/>
      <c r="O68" s="94"/>
      <c r="P68" s="96"/>
    </row>
    <row r="69" spans="1:16" ht="27.75" customHeight="1" x14ac:dyDescent="0.25">
      <c r="B69" s="89">
        <v>63</v>
      </c>
      <c r="C69" s="90" t="s">
        <v>37</v>
      </c>
      <c r="D69" s="91">
        <v>20</v>
      </c>
      <c r="E69" s="92" t="s">
        <v>35</v>
      </c>
      <c r="F69" s="93" t="s">
        <v>142</v>
      </c>
      <c r="G69" s="5">
        <f t="shared" si="0"/>
        <v>960</v>
      </c>
      <c r="H69" s="5">
        <v>48</v>
      </c>
      <c r="I69" s="18"/>
      <c r="J69" s="20">
        <f t="shared" si="5"/>
        <v>0</v>
      </c>
      <c r="K69" s="58" t="str">
        <f t="shared" si="6"/>
        <v xml:space="preserve"> </v>
      </c>
      <c r="L69" s="94"/>
      <c r="M69" s="95"/>
      <c r="N69" s="94"/>
      <c r="O69" s="94"/>
      <c r="P69" s="96"/>
    </row>
    <row r="70" spans="1:16" ht="27.75" customHeight="1" x14ac:dyDescent="0.25">
      <c r="B70" s="89">
        <v>64</v>
      </c>
      <c r="C70" s="90" t="s">
        <v>128</v>
      </c>
      <c r="D70" s="91">
        <v>5</v>
      </c>
      <c r="E70" s="92" t="s">
        <v>17</v>
      </c>
      <c r="F70" s="93" t="s">
        <v>143</v>
      </c>
      <c r="G70" s="5">
        <f t="shared" si="0"/>
        <v>182</v>
      </c>
      <c r="H70" s="5">
        <v>36.4</v>
      </c>
      <c r="I70" s="17"/>
      <c r="J70" s="20">
        <f t="shared" si="5"/>
        <v>0</v>
      </c>
      <c r="K70" s="58" t="str">
        <f t="shared" si="6"/>
        <v xml:space="preserve"> </v>
      </c>
      <c r="L70" s="94"/>
      <c r="M70" s="95"/>
      <c r="N70" s="94"/>
      <c r="O70" s="94"/>
      <c r="P70" s="96"/>
    </row>
    <row r="71" spans="1:16" ht="27.75" customHeight="1" x14ac:dyDescent="0.25">
      <c r="B71" s="89">
        <v>65</v>
      </c>
      <c r="C71" s="90" t="s">
        <v>129</v>
      </c>
      <c r="D71" s="91">
        <v>30</v>
      </c>
      <c r="E71" s="92" t="s">
        <v>17</v>
      </c>
      <c r="F71" s="93" t="s">
        <v>130</v>
      </c>
      <c r="G71" s="5">
        <f t="shared" ref="G71:G73" si="7">D71*H71</f>
        <v>180</v>
      </c>
      <c r="H71" s="5">
        <v>6</v>
      </c>
      <c r="I71" s="18"/>
      <c r="J71" s="20">
        <f t="shared" si="5"/>
        <v>0</v>
      </c>
      <c r="K71" s="58" t="str">
        <f t="shared" si="6"/>
        <v xml:space="preserve"> </v>
      </c>
      <c r="L71" s="94"/>
      <c r="M71" s="95"/>
      <c r="N71" s="94"/>
      <c r="O71" s="94"/>
      <c r="P71" s="96"/>
    </row>
    <row r="72" spans="1:16" ht="27.75" customHeight="1" x14ac:dyDescent="0.25">
      <c r="B72" s="89">
        <v>66</v>
      </c>
      <c r="C72" s="90" t="s">
        <v>131</v>
      </c>
      <c r="D72" s="91">
        <v>10</v>
      </c>
      <c r="E72" s="92" t="s">
        <v>17</v>
      </c>
      <c r="F72" s="93" t="s">
        <v>144</v>
      </c>
      <c r="G72" s="5">
        <f t="shared" si="7"/>
        <v>90</v>
      </c>
      <c r="H72" s="5">
        <v>9</v>
      </c>
      <c r="I72" s="18"/>
      <c r="J72" s="20">
        <f t="shared" si="5"/>
        <v>0</v>
      </c>
      <c r="K72" s="58" t="str">
        <f t="shared" si="6"/>
        <v xml:space="preserve"> </v>
      </c>
      <c r="L72" s="94"/>
      <c r="M72" s="95"/>
      <c r="N72" s="94"/>
      <c r="O72" s="94"/>
      <c r="P72" s="96"/>
    </row>
    <row r="73" spans="1:16" ht="34.5" customHeight="1" thickBot="1" x14ac:dyDescent="0.3">
      <c r="B73" s="130">
        <v>67</v>
      </c>
      <c r="C73" s="131" t="s">
        <v>132</v>
      </c>
      <c r="D73" s="132">
        <v>4</v>
      </c>
      <c r="E73" s="133" t="s">
        <v>17</v>
      </c>
      <c r="F73" s="134" t="s">
        <v>145</v>
      </c>
      <c r="G73" s="6">
        <f t="shared" si="7"/>
        <v>272</v>
      </c>
      <c r="H73" s="6">
        <v>68</v>
      </c>
      <c r="I73" s="27"/>
      <c r="J73" s="59">
        <f t="shared" si="5"/>
        <v>0</v>
      </c>
      <c r="K73" s="60" t="str">
        <f t="shared" si="6"/>
        <v xml:space="preserve"> </v>
      </c>
      <c r="L73" s="135"/>
      <c r="M73" s="136"/>
      <c r="N73" s="135"/>
      <c r="O73" s="135"/>
      <c r="P73" s="137"/>
    </row>
    <row r="74" spans="1:16" ht="13.5" customHeight="1" thickTop="1" thickBot="1" x14ac:dyDescent="0.3">
      <c r="A74" s="138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</row>
    <row r="75" spans="1:16" ht="60.75" customHeight="1" thickTop="1" thickBot="1" x14ac:dyDescent="0.3">
      <c r="A75" s="139"/>
      <c r="B75" s="62" t="s">
        <v>9</v>
      </c>
      <c r="C75" s="62"/>
      <c r="D75" s="62"/>
      <c r="E75" s="62"/>
      <c r="F75" s="62"/>
      <c r="G75" s="8"/>
      <c r="H75" s="35" t="s">
        <v>2</v>
      </c>
      <c r="I75" s="63" t="s">
        <v>3</v>
      </c>
      <c r="J75" s="140"/>
      <c r="K75" s="141"/>
      <c r="L75" s="11"/>
      <c r="M75" s="7"/>
      <c r="N75" s="7"/>
      <c r="O75" s="142"/>
      <c r="P75" s="142"/>
    </row>
    <row r="76" spans="1:16" ht="33" customHeight="1" thickTop="1" thickBot="1" x14ac:dyDescent="0.3">
      <c r="A76" s="139"/>
      <c r="B76" s="143" t="s">
        <v>10</v>
      </c>
      <c r="C76" s="143"/>
      <c r="D76" s="143"/>
      <c r="E76" s="143"/>
      <c r="F76" s="143"/>
      <c r="G76" s="10"/>
      <c r="H76" s="34">
        <f>SUM(G7:G73)</f>
        <v>105977</v>
      </c>
      <c r="I76" s="61">
        <f>SUM(J7:J73)</f>
        <v>0</v>
      </c>
      <c r="J76" s="144"/>
      <c r="K76" s="145"/>
      <c r="L76" s="146"/>
      <c r="O76" s="9"/>
      <c r="P76" s="9"/>
    </row>
    <row r="77" spans="1:16" ht="15.75" thickTop="1" x14ac:dyDescent="0.25">
      <c r="C77" s="1"/>
      <c r="D77" s="1"/>
      <c r="E77" s="1"/>
      <c r="F77" s="1"/>
      <c r="G77" s="1"/>
      <c r="L77" s="1"/>
      <c r="M77" s="1"/>
      <c r="P77" s="1"/>
    </row>
    <row r="78" spans="1:16" x14ac:dyDescent="0.25">
      <c r="C78" s="1"/>
      <c r="D78" s="1"/>
      <c r="E78" s="1"/>
      <c r="F78" s="1"/>
      <c r="G78" s="1"/>
      <c r="L78" s="1"/>
      <c r="M78" s="1"/>
      <c r="P78" s="1"/>
    </row>
    <row r="79" spans="1:16" x14ac:dyDescent="0.25">
      <c r="C79" s="1"/>
      <c r="D79" s="1"/>
      <c r="E79" s="1"/>
      <c r="F79" s="1"/>
      <c r="G79" s="1"/>
      <c r="L79" s="1"/>
      <c r="M79" s="1"/>
      <c r="P79" s="1"/>
    </row>
    <row r="80" spans="1:16" x14ac:dyDescent="0.25">
      <c r="C80" s="1"/>
      <c r="D80" s="1"/>
      <c r="E80" s="1"/>
      <c r="F80" s="1"/>
      <c r="G80" s="1"/>
      <c r="L80" s="1"/>
      <c r="M80" s="1"/>
      <c r="P80" s="1"/>
    </row>
    <row r="81" spans="3:16" x14ac:dyDescent="0.25">
      <c r="C81" s="1"/>
      <c r="D81" s="1"/>
      <c r="E81" s="1"/>
      <c r="F81" s="1"/>
      <c r="G81" s="1"/>
      <c r="L81" s="1"/>
      <c r="M81" s="1"/>
      <c r="P81" s="1"/>
    </row>
    <row r="82" spans="3:16" x14ac:dyDescent="0.25">
      <c r="C82" s="1"/>
      <c r="D82" s="1"/>
      <c r="E82" s="1"/>
      <c r="F82" s="1"/>
      <c r="G82" s="1"/>
      <c r="L82" s="1"/>
      <c r="M82" s="1"/>
      <c r="P82" s="1"/>
    </row>
    <row r="83" spans="3:16" x14ac:dyDescent="0.25">
      <c r="C83" s="1"/>
      <c r="D83" s="1"/>
      <c r="E83" s="1"/>
      <c r="F83" s="1"/>
      <c r="G83" s="1"/>
      <c r="L83" s="1"/>
      <c r="M83" s="1"/>
      <c r="P83" s="1"/>
    </row>
    <row r="84" spans="3:16" x14ac:dyDescent="0.25">
      <c r="C84" s="1"/>
      <c r="D84" s="1"/>
      <c r="E84" s="1"/>
      <c r="F84" s="1"/>
      <c r="G84" s="1"/>
      <c r="L84" s="1"/>
      <c r="M84" s="1"/>
      <c r="P84" s="1"/>
    </row>
    <row r="85" spans="3:16" x14ac:dyDescent="0.25">
      <c r="C85" s="1"/>
      <c r="D85" s="1"/>
      <c r="E85" s="1"/>
      <c r="F85" s="1"/>
      <c r="G85" s="1"/>
      <c r="L85" s="1"/>
      <c r="M85" s="1"/>
      <c r="P85" s="1"/>
    </row>
    <row r="86" spans="3:16" x14ac:dyDescent="0.25">
      <c r="C86" s="1"/>
      <c r="D86" s="1"/>
      <c r="E86" s="1"/>
      <c r="F86" s="1"/>
      <c r="G86" s="1"/>
      <c r="L86" s="1"/>
      <c r="M86" s="1"/>
      <c r="P86" s="1"/>
    </row>
    <row r="87" spans="3:16" x14ac:dyDescent="0.25">
      <c r="C87" s="1"/>
      <c r="D87" s="1"/>
      <c r="E87" s="1"/>
      <c r="F87" s="1"/>
      <c r="G87" s="1"/>
      <c r="L87" s="1"/>
      <c r="M87" s="1"/>
      <c r="P87" s="1"/>
    </row>
    <row r="88" spans="3:16" x14ac:dyDescent="0.25">
      <c r="C88" s="1"/>
      <c r="D88" s="1"/>
      <c r="E88" s="1"/>
      <c r="F88" s="1"/>
      <c r="G88" s="1"/>
      <c r="L88" s="1"/>
      <c r="M88" s="1"/>
      <c r="P88" s="1"/>
    </row>
    <row r="89" spans="3:16" x14ac:dyDescent="0.25">
      <c r="C89" s="1"/>
      <c r="D89" s="1"/>
      <c r="E89" s="1"/>
      <c r="F89" s="1"/>
      <c r="G89" s="1"/>
      <c r="L89" s="1"/>
      <c r="M89" s="1"/>
      <c r="P89" s="1"/>
    </row>
    <row r="90" spans="3:16" x14ac:dyDescent="0.25">
      <c r="C90" s="1"/>
      <c r="D90" s="1"/>
      <c r="E90" s="1"/>
      <c r="F90" s="1"/>
      <c r="G90" s="1"/>
      <c r="L90" s="1"/>
      <c r="M90" s="1"/>
      <c r="P90" s="1"/>
    </row>
    <row r="91" spans="3:16" x14ac:dyDescent="0.25">
      <c r="C91" s="1"/>
      <c r="D91" s="1"/>
      <c r="E91" s="1"/>
      <c r="F91" s="1"/>
      <c r="G91" s="1"/>
      <c r="L91" s="1"/>
      <c r="M91" s="1"/>
      <c r="P91" s="1"/>
    </row>
    <row r="92" spans="3:16" x14ac:dyDescent="0.25">
      <c r="C92" s="1"/>
      <c r="D92" s="1"/>
      <c r="E92" s="1"/>
      <c r="F92" s="1"/>
      <c r="G92" s="1"/>
      <c r="L92" s="1"/>
      <c r="M92" s="1"/>
      <c r="P92" s="1"/>
    </row>
    <row r="93" spans="3:16" x14ac:dyDescent="0.25">
      <c r="C93" s="1"/>
      <c r="D93" s="1"/>
      <c r="E93" s="1"/>
      <c r="F93" s="1"/>
      <c r="G93" s="1"/>
      <c r="L93" s="1"/>
      <c r="M93" s="1"/>
      <c r="P93" s="1"/>
    </row>
    <row r="94" spans="3:16" x14ac:dyDescent="0.25">
      <c r="C94" s="1"/>
      <c r="D94" s="1"/>
      <c r="E94" s="1"/>
      <c r="F94" s="1"/>
      <c r="G94" s="1"/>
      <c r="L94" s="1"/>
      <c r="M94" s="1"/>
      <c r="P94" s="1"/>
    </row>
    <row r="95" spans="3:16" x14ac:dyDescent="0.25">
      <c r="C95" s="1"/>
      <c r="D95" s="1"/>
      <c r="E95" s="1"/>
      <c r="F95" s="1"/>
      <c r="G95" s="1"/>
      <c r="L95" s="1"/>
      <c r="M95" s="1"/>
      <c r="P95" s="1"/>
    </row>
    <row r="96" spans="3:16" x14ac:dyDescent="0.25">
      <c r="C96" s="1"/>
      <c r="D96" s="1"/>
      <c r="E96" s="1"/>
      <c r="F96" s="1"/>
      <c r="G96" s="1"/>
      <c r="L96" s="1"/>
      <c r="M96" s="1"/>
      <c r="P96" s="1"/>
    </row>
    <row r="97" spans="3:16" x14ac:dyDescent="0.25">
      <c r="C97" s="1"/>
      <c r="D97" s="1"/>
      <c r="E97" s="1"/>
      <c r="F97" s="1"/>
      <c r="G97" s="1"/>
      <c r="L97" s="1"/>
      <c r="M97" s="1"/>
      <c r="P97" s="1"/>
    </row>
    <row r="98" spans="3:16" x14ac:dyDescent="0.25">
      <c r="C98" s="1"/>
      <c r="D98" s="1"/>
      <c r="E98" s="1"/>
      <c r="F98" s="1"/>
      <c r="G98" s="1"/>
      <c r="L98" s="1"/>
      <c r="M98" s="1"/>
      <c r="P98" s="1"/>
    </row>
    <row r="99" spans="3:16" x14ac:dyDescent="0.25">
      <c r="C99" s="1"/>
      <c r="D99" s="1"/>
      <c r="E99" s="1"/>
      <c r="F99" s="1"/>
      <c r="G99" s="1"/>
      <c r="L99" s="1"/>
      <c r="M99" s="1"/>
      <c r="P99" s="1"/>
    </row>
    <row r="100" spans="3:16" x14ac:dyDescent="0.25">
      <c r="C100" s="1"/>
      <c r="D100" s="1"/>
      <c r="E100" s="1"/>
      <c r="F100" s="1"/>
      <c r="G100" s="1"/>
      <c r="L100" s="1"/>
      <c r="M100" s="1"/>
      <c r="P100" s="1"/>
    </row>
    <row r="101" spans="3:16" x14ac:dyDescent="0.25">
      <c r="C101" s="1"/>
      <c r="D101" s="1"/>
      <c r="E101" s="1"/>
      <c r="F101" s="1"/>
      <c r="G101" s="1"/>
      <c r="L101" s="1"/>
      <c r="M101" s="1"/>
      <c r="P101" s="1"/>
    </row>
    <row r="102" spans="3:16" x14ac:dyDescent="0.25">
      <c r="C102" s="1"/>
      <c r="D102" s="1"/>
      <c r="E102" s="1"/>
      <c r="F102" s="1"/>
      <c r="G102" s="1"/>
      <c r="L102" s="1"/>
      <c r="M102" s="1"/>
      <c r="P102" s="1"/>
    </row>
    <row r="103" spans="3:16" x14ac:dyDescent="0.25">
      <c r="C103" s="1"/>
      <c r="D103" s="1"/>
      <c r="E103" s="1"/>
      <c r="F103" s="1"/>
      <c r="G103" s="1"/>
      <c r="L103" s="1"/>
      <c r="M103" s="1"/>
      <c r="P103" s="1"/>
    </row>
    <row r="104" spans="3:16" x14ac:dyDescent="0.25">
      <c r="C104" s="1"/>
      <c r="D104" s="1"/>
      <c r="E104" s="1"/>
      <c r="F104" s="1"/>
      <c r="G104" s="1"/>
      <c r="L104" s="1"/>
      <c r="M104" s="1"/>
      <c r="P104" s="1"/>
    </row>
    <row r="105" spans="3:16" x14ac:dyDescent="0.25">
      <c r="C105" s="1"/>
      <c r="D105" s="1"/>
      <c r="E105" s="1"/>
      <c r="F105" s="1"/>
      <c r="G105" s="1"/>
      <c r="L105" s="1"/>
      <c r="M105" s="1"/>
      <c r="P105" s="1"/>
    </row>
    <row r="106" spans="3:16" x14ac:dyDescent="0.25">
      <c r="C106" s="1"/>
      <c r="D106" s="1"/>
      <c r="E106" s="1"/>
      <c r="F106" s="1"/>
      <c r="G106" s="1"/>
      <c r="L106" s="1"/>
      <c r="M106" s="1"/>
      <c r="P106" s="1"/>
    </row>
    <row r="107" spans="3:16" x14ac:dyDescent="0.25">
      <c r="C107" s="1"/>
      <c r="D107" s="1"/>
      <c r="E107" s="1"/>
      <c r="F107" s="1"/>
      <c r="G107" s="1"/>
      <c r="L107" s="1"/>
      <c r="M107" s="1"/>
      <c r="P107" s="1"/>
    </row>
    <row r="108" spans="3:16" x14ac:dyDescent="0.25">
      <c r="C108" s="1"/>
      <c r="D108" s="1"/>
      <c r="E108" s="1"/>
      <c r="F108" s="1"/>
      <c r="G108" s="1"/>
      <c r="L108" s="1"/>
      <c r="M108" s="1"/>
      <c r="P108" s="1"/>
    </row>
    <row r="109" spans="3:16" x14ac:dyDescent="0.25">
      <c r="C109" s="1"/>
      <c r="D109" s="1"/>
      <c r="E109" s="1"/>
      <c r="F109" s="1"/>
      <c r="G109" s="1"/>
      <c r="L109" s="1"/>
      <c r="M109" s="1"/>
      <c r="P109" s="1"/>
    </row>
    <row r="110" spans="3:16" x14ac:dyDescent="0.25">
      <c r="C110" s="1"/>
      <c r="D110" s="1"/>
      <c r="E110" s="1"/>
      <c r="F110" s="1"/>
      <c r="G110" s="1"/>
      <c r="L110" s="1"/>
      <c r="M110" s="1"/>
      <c r="P110" s="1"/>
    </row>
    <row r="111" spans="3:16" x14ac:dyDescent="0.25">
      <c r="C111" s="1"/>
      <c r="D111" s="1"/>
      <c r="E111" s="1"/>
      <c r="F111" s="1"/>
      <c r="G111" s="1"/>
      <c r="L111" s="1"/>
      <c r="M111" s="1"/>
      <c r="P111" s="1"/>
    </row>
    <row r="112" spans="3:16" x14ac:dyDescent="0.25">
      <c r="C112" s="1"/>
      <c r="D112" s="1"/>
      <c r="E112" s="1"/>
      <c r="F112" s="1"/>
      <c r="G112" s="1"/>
      <c r="L112" s="1"/>
      <c r="M112" s="1"/>
      <c r="P112" s="1"/>
    </row>
    <row r="113" spans="3:16" x14ac:dyDescent="0.25">
      <c r="C113" s="1"/>
      <c r="D113" s="1"/>
      <c r="E113" s="1"/>
      <c r="F113" s="1"/>
      <c r="G113" s="1"/>
      <c r="L113" s="1"/>
      <c r="M113" s="1"/>
      <c r="P113" s="1"/>
    </row>
    <row r="114" spans="3:16" x14ac:dyDescent="0.25">
      <c r="C114" s="1"/>
      <c r="D114" s="1"/>
      <c r="E114" s="1"/>
      <c r="F114" s="1"/>
      <c r="G114" s="1"/>
      <c r="L114" s="1"/>
      <c r="M114" s="1"/>
      <c r="P114" s="1"/>
    </row>
    <row r="115" spans="3:16" x14ac:dyDescent="0.25">
      <c r="C115" s="1"/>
      <c r="D115" s="1"/>
      <c r="E115" s="1"/>
      <c r="F115" s="1"/>
      <c r="G115" s="1"/>
      <c r="L115" s="1"/>
      <c r="M115" s="1"/>
      <c r="P115" s="1"/>
    </row>
    <row r="116" spans="3:16" x14ac:dyDescent="0.25">
      <c r="C116" s="1"/>
      <c r="D116" s="1"/>
      <c r="E116" s="1"/>
      <c r="F116" s="1"/>
      <c r="G116" s="1"/>
      <c r="L116" s="1"/>
      <c r="M116" s="1"/>
      <c r="P116" s="1"/>
    </row>
    <row r="117" spans="3:16" x14ac:dyDescent="0.25">
      <c r="C117" s="1"/>
      <c r="D117" s="1"/>
      <c r="E117" s="1"/>
      <c r="F117" s="1"/>
      <c r="G117" s="1"/>
      <c r="L117" s="1"/>
      <c r="M117" s="1"/>
      <c r="P117" s="1"/>
    </row>
    <row r="118" spans="3:16" x14ac:dyDescent="0.25">
      <c r="C118" s="1"/>
      <c r="D118" s="1"/>
      <c r="E118" s="1"/>
      <c r="F118" s="1"/>
      <c r="G118" s="1"/>
      <c r="L118" s="1"/>
      <c r="M118" s="1"/>
      <c r="P118" s="1"/>
    </row>
    <row r="119" spans="3:16" x14ac:dyDescent="0.25">
      <c r="C119" s="1"/>
      <c r="D119" s="1"/>
      <c r="E119" s="1"/>
      <c r="F119" s="1"/>
      <c r="G119" s="1"/>
      <c r="L119" s="1"/>
      <c r="M119" s="1"/>
      <c r="P119" s="1"/>
    </row>
    <row r="120" spans="3:16" x14ac:dyDescent="0.25">
      <c r="C120" s="1"/>
      <c r="D120" s="1"/>
      <c r="E120" s="1"/>
      <c r="F120" s="1"/>
      <c r="G120" s="1"/>
      <c r="L120" s="1"/>
      <c r="M120" s="1"/>
      <c r="P120" s="1"/>
    </row>
    <row r="121" spans="3:16" x14ac:dyDescent="0.25">
      <c r="C121" s="1"/>
      <c r="D121" s="1"/>
      <c r="E121" s="1"/>
      <c r="F121" s="1"/>
      <c r="G121" s="1"/>
      <c r="L121" s="1"/>
      <c r="M121" s="1"/>
      <c r="P121" s="1"/>
    </row>
    <row r="122" spans="3:16" x14ac:dyDescent="0.25">
      <c r="C122" s="1"/>
      <c r="D122" s="1"/>
      <c r="E122" s="1"/>
      <c r="F122" s="1"/>
      <c r="G122" s="1"/>
      <c r="L122" s="1"/>
      <c r="M122" s="1"/>
      <c r="P122" s="1"/>
    </row>
    <row r="123" spans="3:16" x14ac:dyDescent="0.25">
      <c r="C123" s="1"/>
      <c r="D123" s="1"/>
      <c r="E123" s="1"/>
      <c r="F123" s="1"/>
      <c r="G123" s="1"/>
      <c r="L123" s="1"/>
      <c r="M123" s="1"/>
      <c r="P123" s="1"/>
    </row>
    <row r="124" spans="3:16" x14ac:dyDescent="0.25">
      <c r="C124" s="1"/>
      <c r="D124" s="1"/>
      <c r="E124" s="1"/>
      <c r="F124" s="1"/>
      <c r="G124" s="1"/>
      <c r="L124" s="1"/>
      <c r="M124" s="1"/>
      <c r="P124" s="1"/>
    </row>
    <row r="125" spans="3:16" x14ac:dyDescent="0.25">
      <c r="C125" s="1"/>
      <c r="D125" s="1"/>
      <c r="E125" s="1"/>
      <c r="F125" s="1"/>
      <c r="G125" s="1"/>
      <c r="L125" s="1"/>
      <c r="M125" s="1"/>
      <c r="P125" s="1"/>
    </row>
    <row r="126" spans="3:16" x14ac:dyDescent="0.25">
      <c r="C126" s="1"/>
      <c r="D126" s="1"/>
      <c r="E126" s="1"/>
      <c r="F126" s="1"/>
      <c r="G126" s="1"/>
      <c r="L126" s="1"/>
      <c r="M126" s="1"/>
      <c r="P126" s="1"/>
    </row>
    <row r="127" spans="3:16" x14ac:dyDescent="0.25">
      <c r="C127" s="1"/>
      <c r="D127" s="1"/>
      <c r="E127" s="1"/>
      <c r="F127" s="1"/>
      <c r="G127" s="1"/>
      <c r="L127" s="1"/>
      <c r="M127" s="1"/>
      <c r="P127" s="1"/>
    </row>
    <row r="128" spans="3:16" x14ac:dyDescent="0.25">
      <c r="C128" s="1"/>
      <c r="D128" s="1"/>
      <c r="E128" s="1"/>
      <c r="F128" s="1"/>
      <c r="G128" s="1"/>
      <c r="L128" s="1"/>
      <c r="M128" s="1"/>
      <c r="P128" s="1"/>
    </row>
    <row r="129" spans="3:16" x14ac:dyDescent="0.25">
      <c r="C129" s="1"/>
      <c r="D129" s="1"/>
      <c r="E129" s="1"/>
      <c r="F129" s="1"/>
      <c r="G129" s="1"/>
      <c r="L129" s="1"/>
      <c r="M129" s="1"/>
      <c r="P129" s="1"/>
    </row>
    <row r="130" spans="3:16" x14ac:dyDescent="0.25">
      <c r="C130" s="1"/>
      <c r="D130" s="1"/>
      <c r="E130" s="1"/>
      <c r="F130" s="1"/>
      <c r="G130" s="1"/>
      <c r="L130" s="1"/>
      <c r="M130" s="1"/>
      <c r="P130" s="1"/>
    </row>
    <row r="131" spans="3:16" x14ac:dyDescent="0.25">
      <c r="C131" s="1"/>
      <c r="D131" s="1"/>
      <c r="E131" s="1"/>
      <c r="F131" s="1"/>
      <c r="G131" s="1"/>
      <c r="L131" s="1"/>
      <c r="M131" s="1"/>
      <c r="P131" s="1"/>
    </row>
    <row r="132" spans="3:16" x14ac:dyDescent="0.25">
      <c r="C132" s="1"/>
      <c r="D132" s="1"/>
      <c r="E132" s="1"/>
      <c r="F132" s="1"/>
      <c r="G132" s="1"/>
      <c r="L132" s="1"/>
      <c r="M132" s="1"/>
      <c r="P132" s="1"/>
    </row>
    <row r="133" spans="3:16" x14ac:dyDescent="0.25">
      <c r="C133" s="1"/>
      <c r="D133" s="1"/>
      <c r="E133" s="1"/>
      <c r="F133" s="1"/>
      <c r="G133" s="1"/>
      <c r="L133" s="1"/>
      <c r="M133" s="1"/>
      <c r="P133" s="1"/>
    </row>
    <row r="134" spans="3:16" x14ac:dyDescent="0.25">
      <c r="C134" s="1"/>
      <c r="D134" s="1"/>
      <c r="E134" s="1"/>
      <c r="F134" s="1"/>
      <c r="G134" s="1"/>
      <c r="L134" s="1"/>
      <c r="M134" s="1"/>
      <c r="P134" s="1"/>
    </row>
    <row r="135" spans="3:16" x14ac:dyDescent="0.25">
      <c r="C135" s="1"/>
      <c r="D135" s="1"/>
      <c r="E135" s="1"/>
      <c r="F135" s="1"/>
      <c r="G135" s="1"/>
      <c r="L135" s="1"/>
      <c r="M135" s="1"/>
      <c r="P135" s="1"/>
    </row>
    <row r="136" spans="3:16" x14ac:dyDescent="0.25">
      <c r="C136" s="1"/>
      <c r="D136" s="1"/>
      <c r="E136" s="1"/>
      <c r="F136" s="1"/>
      <c r="G136" s="1"/>
      <c r="L136" s="1"/>
      <c r="M136" s="1"/>
      <c r="P136" s="1"/>
    </row>
    <row r="137" spans="3:16" x14ac:dyDescent="0.25">
      <c r="C137" s="1"/>
      <c r="D137" s="1"/>
      <c r="E137" s="1"/>
      <c r="F137" s="1"/>
      <c r="G137" s="1"/>
      <c r="L137" s="1"/>
      <c r="M137" s="1"/>
      <c r="P137" s="1"/>
    </row>
    <row r="138" spans="3:16" x14ac:dyDescent="0.25">
      <c r="C138" s="1"/>
      <c r="D138" s="1"/>
      <c r="E138" s="1"/>
      <c r="F138" s="1"/>
      <c r="G138" s="1"/>
      <c r="L138" s="1"/>
      <c r="M138" s="1"/>
      <c r="P138" s="1"/>
    </row>
    <row r="139" spans="3:16" x14ac:dyDescent="0.25">
      <c r="C139" s="1"/>
      <c r="D139" s="1"/>
      <c r="E139" s="1"/>
      <c r="F139" s="1"/>
      <c r="G139" s="1"/>
      <c r="L139" s="1"/>
      <c r="M139" s="1"/>
      <c r="P139" s="1"/>
    </row>
    <row r="140" spans="3:16" x14ac:dyDescent="0.25">
      <c r="C140" s="1"/>
      <c r="D140" s="1"/>
      <c r="E140" s="1"/>
      <c r="F140" s="1"/>
      <c r="G140" s="1"/>
      <c r="L140" s="1"/>
      <c r="M140" s="1"/>
      <c r="P140" s="1"/>
    </row>
    <row r="141" spans="3:16" x14ac:dyDescent="0.25">
      <c r="C141" s="1"/>
      <c r="D141" s="1"/>
      <c r="E141" s="1"/>
      <c r="F141" s="1"/>
      <c r="G141" s="1"/>
      <c r="L141" s="1"/>
      <c r="M141" s="1"/>
      <c r="P141" s="1"/>
    </row>
    <row r="142" spans="3:16" x14ac:dyDescent="0.25">
      <c r="C142" s="1"/>
      <c r="D142" s="1"/>
      <c r="E142" s="1"/>
      <c r="F142" s="1"/>
      <c r="G142" s="1"/>
      <c r="L142" s="1"/>
      <c r="M142" s="1"/>
      <c r="P142" s="1"/>
    </row>
    <row r="143" spans="3:16" x14ac:dyDescent="0.25">
      <c r="C143" s="1"/>
      <c r="D143" s="1"/>
      <c r="E143" s="1"/>
      <c r="F143" s="1"/>
      <c r="G143" s="1"/>
      <c r="L143" s="1"/>
      <c r="M143" s="1"/>
      <c r="P143" s="1"/>
    </row>
    <row r="144" spans="3:16" x14ac:dyDescent="0.25">
      <c r="C144" s="1"/>
      <c r="D144" s="1"/>
      <c r="E144" s="1"/>
      <c r="F144" s="1"/>
      <c r="G144" s="1"/>
      <c r="L144" s="1"/>
      <c r="M144" s="1"/>
      <c r="P144" s="1"/>
    </row>
    <row r="145" spans="3:16" x14ac:dyDescent="0.25">
      <c r="C145" s="1"/>
      <c r="D145" s="1"/>
      <c r="E145" s="1"/>
      <c r="F145" s="1"/>
      <c r="G145" s="1"/>
      <c r="L145" s="1"/>
      <c r="M145" s="1"/>
      <c r="P145" s="1"/>
    </row>
    <row r="146" spans="3:16" x14ac:dyDescent="0.25">
      <c r="C146" s="1"/>
      <c r="D146" s="1"/>
      <c r="E146" s="1"/>
      <c r="F146" s="1"/>
      <c r="G146" s="1"/>
      <c r="L146" s="1"/>
      <c r="M146" s="1"/>
      <c r="P146" s="1"/>
    </row>
    <row r="147" spans="3:16" x14ac:dyDescent="0.25">
      <c r="C147" s="1"/>
      <c r="D147" s="1"/>
      <c r="E147" s="1"/>
      <c r="F147" s="1"/>
      <c r="G147" s="1"/>
      <c r="L147" s="1"/>
      <c r="M147" s="1"/>
      <c r="P147" s="1"/>
    </row>
    <row r="148" spans="3:16" x14ac:dyDescent="0.25">
      <c r="C148" s="1"/>
      <c r="D148" s="1"/>
      <c r="E148" s="1"/>
      <c r="F148" s="1"/>
      <c r="G148" s="1"/>
      <c r="L148" s="1"/>
      <c r="M148" s="1"/>
      <c r="P148" s="1"/>
    </row>
    <row r="149" spans="3:16" x14ac:dyDescent="0.25">
      <c r="C149" s="1"/>
      <c r="D149" s="1"/>
      <c r="E149" s="1"/>
      <c r="F149" s="1"/>
      <c r="G149" s="1"/>
      <c r="L149" s="1"/>
      <c r="M149" s="1"/>
      <c r="P149" s="1"/>
    </row>
    <row r="150" spans="3:16" x14ac:dyDescent="0.25">
      <c r="C150" s="1"/>
      <c r="D150" s="1"/>
      <c r="E150" s="1"/>
      <c r="F150" s="1"/>
      <c r="G150" s="1"/>
      <c r="L150" s="1"/>
      <c r="M150" s="1"/>
      <c r="P150" s="1"/>
    </row>
    <row r="151" spans="3:16" x14ac:dyDescent="0.25">
      <c r="C151" s="1"/>
      <c r="D151" s="1"/>
      <c r="E151" s="1"/>
      <c r="F151" s="1"/>
      <c r="G151" s="1"/>
      <c r="L151" s="1"/>
      <c r="M151" s="1"/>
      <c r="P151" s="1"/>
    </row>
    <row r="152" spans="3:16" x14ac:dyDescent="0.25">
      <c r="C152" s="1"/>
      <c r="D152" s="1"/>
      <c r="E152" s="1"/>
      <c r="F152" s="1"/>
      <c r="G152" s="1"/>
      <c r="L152" s="1"/>
      <c r="M152" s="1"/>
      <c r="P152" s="1"/>
    </row>
    <row r="153" spans="3:16" x14ac:dyDescent="0.25">
      <c r="C153" s="1"/>
      <c r="D153" s="1"/>
      <c r="E153" s="1"/>
      <c r="F153" s="1"/>
      <c r="G153" s="1"/>
      <c r="L153" s="1"/>
      <c r="M153" s="1"/>
      <c r="P153" s="1"/>
    </row>
    <row r="154" spans="3:16" x14ac:dyDescent="0.25">
      <c r="C154" s="1"/>
      <c r="D154" s="1"/>
      <c r="E154" s="1"/>
      <c r="F154" s="1"/>
      <c r="G154" s="1"/>
      <c r="L154" s="1"/>
      <c r="M154" s="1"/>
      <c r="P154" s="1"/>
    </row>
    <row r="155" spans="3:16" x14ac:dyDescent="0.25">
      <c r="C155" s="1"/>
      <c r="D155" s="1"/>
      <c r="E155" s="1"/>
      <c r="F155" s="1"/>
      <c r="G155" s="1"/>
      <c r="L155" s="1"/>
      <c r="M155" s="1"/>
      <c r="P155" s="1"/>
    </row>
    <row r="156" spans="3:16" x14ac:dyDescent="0.25">
      <c r="C156" s="1"/>
      <c r="D156" s="1"/>
      <c r="E156" s="1"/>
      <c r="F156" s="1"/>
      <c r="G156" s="1"/>
      <c r="L156" s="1"/>
      <c r="M156" s="1"/>
      <c r="P156" s="1"/>
    </row>
  </sheetData>
  <sheetProtection password="C143" sheet="1" objects="1" scenarios="1" selectLockedCells="1"/>
  <mergeCells count="29">
    <mergeCell ref="N1:P1"/>
    <mergeCell ref="B3:C4"/>
    <mergeCell ref="D3:E4"/>
    <mergeCell ref="F3:H4"/>
    <mergeCell ref="I76:K76"/>
    <mergeCell ref="B76:F76"/>
    <mergeCell ref="B75:F75"/>
    <mergeCell ref="B1:F1"/>
    <mergeCell ref="I75:K75"/>
    <mergeCell ref="L7:L33"/>
    <mergeCell ref="M7:M33"/>
    <mergeCell ref="N7:N33"/>
    <mergeCell ref="O7:O33"/>
    <mergeCell ref="P7:P33"/>
    <mergeCell ref="L36:L55"/>
    <mergeCell ref="M36:M55"/>
    <mergeCell ref="N36:N55"/>
    <mergeCell ref="O36:O55"/>
    <mergeCell ref="P36:P55"/>
    <mergeCell ref="P56:P57"/>
    <mergeCell ref="L58:L73"/>
    <mergeCell ref="M58:M73"/>
    <mergeCell ref="N58:N73"/>
    <mergeCell ref="O58:O73"/>
    <mergeCell ref="P58:P73"/>
    <mergeCell ref="L56:L57"/>
    <mergeCell ref="M56:M57"/>
    <mergeCell ref="N56:N57"/>
    <mergeCell ref="O56:O57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73">
    <cfRule type="containsBlanks" dxfId="14" priority="931">
      <formula>LEN(TRIM(D7))=0</formula>
    </cfRule>
  </conditionalFormatting>
  <conditionalFormatting sqref="B11 B19:B73">
    <cfRule type="containsBlanks" dxfId="13" priority="452">
      <formula>LEN(TRIM(B11))=0</formula>
    </cfRule>
  </conditionalFormatting>
  <conditionalFormatting sqref="B11 B19:B73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73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7 I69:I70 I72:I73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7 I69:I70 I72:I73">
    <cfRule type="notContainsBlanks" dxfId="5" priority="428">
      <formula>LEN(TRIM(I7))&gt;0</formula>
    </cfRule>
  </conditionalFormatting>
  <conditionalFormatting sqref="K10 K13 K16 K19 K22 K25 K28 K31 K34 K37 K40 K43 K46 K49 K52 K55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8 I7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8 I71">
    <cfRule type="notContainsBlanks" dxfId="0" priority="423">
      <formula>LEN(TRIM(I10))&gt;0</formula>
    </cfRule>
  </conditionalFormatting>
  <dataValidations count="2">
    <dataValidation type="list" showInputMessage="1" showErrorMessage="1" sqref="M7 M34:M36 M56 M58">
      <formula1>"ANO,NE"</formula1>
    </dataValidation>
    <dataValidation type="list" showInputMessage="1" showErrorMessage="1" sqref="E7:E73">
      <formula1>"ks,balení,sada,litr,kg,pár,role,karton,"</formula1>
    </dataValidation>
  </dataValidations>
  <pageMargins left="0.70866141732283472" right="0.15748031496062992" top="0.15748031496062992" bottom="0.15748031496062992" header="0.15748031496062992" footer="0.15748031496062992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2019-05-20T11:15:47Z</cp:lastPrinted>
  <dcterms:created xsi:type="dcterms:W3CDTF">2014-03-05T12:43:32Z</dcterms:created>
  <dcterms:modified xsi:type="dcterms:W3CDTF">2019-05-20T11:17:33Z</dcterms:modified>
</cp:coreProperties>
</file>