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4240" windowHeight="12792" tabRatio="939"/>
  </bookViews>
  <sheets>
    <sheet name="Tonery" sheetId="22" r:id="rId1"/>
  </sheets>
  <definedNames>
    <definedName name="_xlnm.Print_Area" localSheetId="0">Tonery!$B$1:$R$23</definedName>
  </definedNames>
  <calcPr calcId="145621"/>
</workbook>
</file>

<file path=xl/calcChain.xml><?xml version="1.0" encoding="utf-8"?>
<calcChain xmlns="http://schemas.openxmlformats.org/spreadsheetml/2006/main">
  <c r="Q16" i="22" l="1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P7" i="22"/>
  <c r="P8" i="22"/>
  <c r="P9" i="22"/>
  <c r="P10" i="22"/>
  <c r="P11" i="22"/>
  <c r="P12" i="22"/>
  <c r="P13" i="22"/>
  <c r="P14" i="22"/>
  <c r="P15" i="22"/>
  <c r="P16" i="22"/>
  <c r="N19" i="22" l="1"/>
  <c r="O19" i="22"/>
</calcChain>
</file>

<file path=xl/sharedStrings.xml><?xml version="1.0" encoding="utf-8"?>
<sst xmlns="http://schemas.openxmlformats.org/spreadsheetml/2006/main" count="77" uniqueCount="59">
  <si>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</si>
  <si>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</si>
  <si>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</si>
  <si>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</si>
  <si>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</si>
  <si>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</si>
  <si>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</si>
  <si>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</si>
  <si>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</si>
  <si>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</si>
  <si>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</si>
  <si>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</si>
  <si>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</si>
  <si>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</si>
  <si>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1.</t>
  </si>
  <si>
    <t>Toner pro tiskárnu Lexmark MX711</t>
  </si>
  <si>
    <t>ks</t>
  </si>
  <si>
    <t>2.</t>
  </si>
  <si>
    <t>Toner do tiskárny OKI B401dn</t>
  </si>
  <si>
    <t xml:space="preserve">Toner do tiskárny  Triumph Adler 3555i </t>
  </si>
  <si>
    <t>3.</t>
  </si>
  <si>
    <t>Odpadní nádobka na toner pro tiskárnu Triumph Adler 3555i</t>
  </si>
  <si>
    <t>Toner černý OKI MC 573</t>
  </si>
  <si>
    <t>Toner modrý (cyan) - OKI 562w</t>
  </si>
  <si>
    <t>Toner černý OKI MC 562</t>
  </si>
  <si>
    <t xml:space="preserve">Toner růžový (magenta) - OKI 562w
</t>
  </si>
  <si>
    <t>Toner černý TA DCC 2935</t>
  </si>
  <si>
    <t>Tonery (II.) 015 - 2019 (T-(II.)-015-2019)</t>
  </si>
  <si>
    <t>Priloha_c._1_Kupni_smlouvy_technicka_specifikace_T-(II.)-015-2019</t>
  </si>
  <si>
    <t>Název</t>
  </si>
  <si>
    <t xml:space="preserve">Měrná jednotka [MJ] </t>
  </si>
  <si>
    <t>Popis</t>
  </si>
  <si>
    <t>Fakturace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</si>
  <si>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</si>
  <si>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</si>
  <si>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</si>
  <si>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</si>
  <si>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</si>
  <si>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CPV - výběr
TONERY</t>
  </si>
  <si>
    <t>V případě, že se dodavatel při předání zboží na některá uvedená tel. čísla nedovolá, bude v takovém případě volat tel. 377 631 320, 377 631 325.</t>
  </si>
  <si>
    <t>Samostatná faktura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</si>
  <si>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</si>
  <si>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</si>
  <si>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RTI - Ing. Jiří Vaněk,
Tel.: 37763 8714</t>
  </si>
  <si>
    <t>NTIS - Ing. Jaroslav Šebesta, 
Tel.: 37763 2131</t>
  </si>
  <si>
    <t>Technická 8, 
301 00 Plzeň,
 Fakulta aplikovaných věd - NTIS,
místnost UC 431</t>
  </si>
  <si>
    <t>DFAV - Vlasta Suchomelová,
Tel.: 37763 2001,
724 005 497</t>
  </si>
  <si>
    <t>Technická 8,
301 00 Plzeň,
Fakulta aplikovaných věd - NTIS,
místnost UC 131</t>
  </si>
  <si>
    <t xml:space="preserve">Originální, nebo kompatibilní toner splňující podmínky certifikátu STMC. 
Minimální výtěžnost při 5% pokrytí 25000 stran. </t>
  </si>
  <si>
    <t>Originální černý toner. Minimální počet stran tisku je 35000.</t>
  </si>
  <si>
    <t>Odpadní nádobka na toner s výtěžností min. 25000 pro tiskárnu Triumph Adler 3555i.</t>
  </si>
  <si>
    <t>Originální černý toner. Výtěžnost min. 2500 stran A4 při 5% pokrytí.</t>
  </si>
  <si>
    <t>Placeno z CIDAM - 52240/525054/1516</t>
  </si>
  <si>
    <t>Originální toner. Výtěžnost min. 7000 stran.</t>
  </si>
  <si>
    <t>Originální toner. Výtěžnost min. 5000 stran.</t>
  </si>
  <si>
    <t>Originální toner. Výtěžnost min. 25000 stran.</t>
  </si>
  <si>
    <t>Odpadní nádobka na TA DCC 2935</t>
  </si>
  <si>
    <t>Odpadní nádobka pro tiskárnu TA DCC 2935.</t>
  </si>
  <si>
    <t>Univerzitní 22,
301 00 Plzeň,
Fakulta strojní -
RTI,
místnost UL 308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</si>
</sst>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5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4" borderId="10" xfId="0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0" fontId="0" fillId="0" borderId="20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12" xfId="0" applyNumberFormat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4" fillId="4" borderId="26" xfId="0" applyNumberFormat="1" applyFon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0" fillId="4" borderId="28" xfId="0" applyNumberFormat="1" applyFill="1" applyBorder="1" applyAlignment="1" applyProtection="1">
      <alignment horizontal="right" vertical="center" indent="1"/>
    </xf>
    <xf numFmtId="164" fontId="0" fillId="4" borderId="29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4" borderId="12" xfId="0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34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Border="1" applyAlignment="1" applyProtection="1">
      <alignment horizontal="left" vertical="center"/>
    </xf>
    <xf numFmtId="0" fontId="10" fillId="0" borderId="0" xfId="0" applyNumberFormat="1" applyFont="1" applyBorder="1" applyAlignment="1" applyProtection="1">
      <alignment horizontal="left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11" fillId="0" borderId="0" xfId="0" applyNumberFormat="1" applyFont="1" applyFill="1" applyBorder="1" applyAlignment="1" applyProtection="1">
      <alignment vertical="top" wrapText="1"/>
    </xf>
    <xf numFmtId="0" fontId="0" fillId="0" borderId="0" xfId="0" applyNumberFormat="1" applyAlignment="1" applyProtection="1">
      <alignment horizontal="center"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37" xfId="0" applyBorder="1" applyAlignment="1" applyProtection="1">
      <alignment vertical="center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left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4" xfId="0" applyFont="1" applyFill="1" applyBorder="1" applyAlignment="1" applyProtection="1">
      <alignment horizontal="left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38" xfId="0" applyNumberFormat="1" applyFon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31" xfId="0" applyNumberFormat="1" applyFont="1" applyFill="1" applyBorder="1" applyAlignment="1" applyProtection="1">
      <alignment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35" xfId="0" applyFill="1" applyBorder="1" applyAlignment="1" applyProtection="1">
      <alignment horizontal="center" vertical="center" wrapText="1"/>
    </xf>
    <xf numFmtId="0" fontId="0" fillId="4" borderId="36" xfId="0" applyFont="1" applyFill="1" applyBorder="1" applyAlignment="1" applyProtection="1">
      <alignment horizontal="center" vertical="center" wrapText="1"/>
    </xf>
    <xf numFmtId="0" fontId="0" fillId="0" borderId="37" xfId="0" applyBorder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39" xfId="0" applyNumberFormat="1" applyFont="1" applyFill="1" applyBorder="1" applyAlignment="1" applyProtection="1">
      <alignment vertical="center" wrapText="1"/>
    </xf>
    <xf numFmtId="3" fontId="0" fillId="4" borderId="34" xfId="0" applyNumberFormat="1" applyFill="1" applyBorder="1" applyAlignment="1" applyProtection="1">
      <alignment horizontal="center" vertical="center" wrapText="1"/>
    </xf>
    <xf numFmtId="0" fontId="0" fillId="4" borderId="34" xfId="0" applyNumberFormat="1" applyFill="1" applyBorder="1" applyAlignment="1" applyProtection="1">
      <alignment horizontal="center" vertical="center" wrapText="1"/>
    </xf>
    <xf numFmtId="0" fontId="0" fillId="4" borderId="34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40" xfId="0" applyNumberFormat="1" applyFont="1" applyFill="1" applyBorder="1" applyAlignment="1" applyProtection="1">
      <alignment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32" xfId="0" applyNumberFormat="1" applyFont="1" applyFill="1" applyBorder="1" applyAlignment="1" applyProtection="1">
      <alignment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6" xfId="0" applyFont="1" applyFill="1" applyBorder="1" applyAlignment="1" applyProtection="1">
      <alignment horizontal="center" vertical="center" wrapText="1"/>
    </xf>
    <xf numFmtId="3" fontId="0" fillId="3" borderId="33" xfId="0" applyNumberFormat="1" applyFill="1" applyBorder="1" applyAlignment="1" applyProtection="1">
      <alignment horizontal="center" vertical="center" wrapText="1"/>
    </xf>
    <xf numFmtId="0" fontId="0" fillId="4" borderId="0" xfId="0" applyNumberFormat="1" applyFill="1" applyAlignment="1" applyProtection="1">
      <alignment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8" xfId="0" applyNumberFormat="1" applyFont="1" applyFill="1" applyBorder="1" applyAlignment="1" applyProtection="1">
      <alignment horizontal="left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21" xfId="0" applyBorder="1" applyAlignment="1" applyProtection="1"/>
    <xf numFmtId="0" fontId="0" fillId="0" borderId="22" xfId="0" applyBorder="1" applyAlignment="1" applyProtection="1"/>
    <xf numFmtId="0" fontId="0" fillId="0" borderId="0" xfId="0" applyAlignment="1" applyProtection="1">
      <alignment horizontal="center"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2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0"/>
  <sheetViews>
    <sheetView tabSelected="1" zoomScale="80" zoomScaleNormal="80" zoomScaleSheetLayoutView="55" workbookViewId="0">
      <selection activeCell="N10" sqref="N10"/>
    </sheetView>
  </sheetViews>
  <sheetFormatPr defaultRowHeight="14.4" x14ac:dyDescent="0.3"/>
  <cols>
    <col min="1" max="1" width="1.44140625" style="90" customWidth="1"/>
    <col min="2" max="2" width="5.6640625" style="90" customWidth="1"/>
    <col min="3" max="3" width="43.44140625" style="10" customWidth="1"/>
    <col min="4" max="4" width="9.6640625" style="145" customWidth="1"/>
    <col min="5" max="5" width="9" style="14" customWidth="1"/>
    <col min="6" max="6" width="76.44140625" style="10" customWidth="1"/>
    <col min="7" max="7" width="29.109375" style="146" customWidth="1"/>
    <col min="8" max="8" width="20.88671875" style="10" customWidth="1"/>
    <col min="9" max="9" width="19" style="10" customWidth="1"/>
    <col min="10" max="11" width="25.33203125" style="11" customWidth="1"/>
    <col min="12" max="12" width="28.33203125" style="10" customWidth="1"/>
    <col min="13" max="13" width="20.44140625" style="146" hidden="1" customWidth="1"/>
    <col min="14" max="14" width="20.88671875" style="90" customWidth="1"/>
    <col min="15" max="15" width="21.5546875" style="90" customWidth="1"/>
    <col min="16" max="16" width="21" style="90" customWidth="1"/>
    <col min="17" max="17" width="19.44140625" style="90" customWidth="1"/>
    <col min="18" max="18" width="22.6640625" style="90" hidden="1" customWidth="1"/>
    <col min="19" max="19" width="37" style="132" customWidth="1"/>
    <col min="20" max="16384" width="8.88671875" style="90"/>
  </cols>
  <sheetData>
    <row r="1" spans="1:19" s="11" customFormat="1" ht="24.6" customHeight="1" x14ac:dyDescent="0.3">
      <c r="B1" s="60" t="s">
        <v>27</v>
      </c>
      <c r="C1" s="63"/>
      <c r="D1" s="14"/>
      <c r="E1" s="14"/>
      <c r="F1" s="10"/>
      <c r="G1" s="64"/>
      <c r="H1" s="65"/>
      <c r="I1" s="66"/>
      <c r="J1" s="66"/>
      <c r="K1" s="67"/>
      <c r="L1" s="10"/>
      <c r="M1" s="10"/>
      <c r="O1" s="61" t="s">
        <v>28</v>
      </c>
      <c r="P1" s="61"/>
      <c r="Q1" s="61"/>
      <c r="S1" s="68"/>
    </row>
    <row r="2" spans="1:19" s="11" customFormat="1" ht="18.75" customHeight="1" x14ac:dyDescent="0.3">
      <c r="C2" s="10"/>
      <c r="D2" s="8"/>
      <c r="E2" s="9"/>
      <c r="F2" s="10"/>
      <c r="G2" s="69"/>
      <c r="H2" s="69"/>
      <c r="I2" s="69"/>
      <c r="J2" s="69"/>
      <c r="K2" s="69"/>
      <c r="L2" s="10"/>
      <c r="M2" s="10"/>
      <c r="O2" s="70"/>
      <c r="P2" s="70"/>
      <c r="R2" s="71"/>
      <c r="S2" s="72"/>
    </row>
    <row r="3" spans="1:19" s="11" customFormat="1" ht="20.25" customHeight="1" x14ac:dyDescent="0.3">
      <c r="B3" s="73"/>
      <c r="C3" s="74" t="s">
        <v>10</v>
      </c>
      <c r="D3" s="75"/>
      <c r="E3" s="75"/>
      <c r="F3" s="75"/>
      <c r="G3" s="76"/>
      <c r="H3" s="76"/>
      <c r="I3" s="76"/>
      <c r="J3" s="76"/>
      <c r="K3" s="76"/>
      <c r="L3" s="70"/>
      <c r="M3" s="77"/>
      <c r="N3" s="77"/>
      <c r="O3" s="70"/>
      <c r="P3" s="70"/>
      <c r="R3" s="70"/>
      <c r="S3" s="68"/>
    </row>
    <row r="4" spans="1:19" s="11" customFormat="1" ht="21" customHeight="1" thickBot="1" x14ac:dyDescent="0.35">
      <c r="B4" s="78"/>
      <c r="C4" s="79" t="s">
        <v>12</v>
      </c>
      <c r="D4" s="75"/>
      <c r="E4" s="75"/>
      <c r="F4" s="75"/>
      <c r="G4" s="75"/>
      <c r="H4" s="70"/>
      <c r="I4" s="70"/>
      <c r="J4" s="70"/>
      <c r="K4" s="70"/>
      <c r="L4" s="70"/>
      <c r="M4" s="10"/>
      <c r="N4" s="10"/>
      <c r="O4" s="70"/>
      <c r="P4" s="70"/>
      <c r="R4" s="70"/>
      <c r="S4" s="68"/>
    </row>
    <row r="5" spans="1:19" s="11" customFormat="1" ht="42.75" customHeight="1" thickBot="1" x14ac:dyDescent="0.35">
      <c r="B5" s="12"/>
      <c r="C5" s="13"/>
      <c r="D5" s="14"/>
      <c r="E5" s="14"/>
      <c r="F5" s="10"/>
      <c r="G5" s="22" t="s">
        <v>11</v>
      </c>
      <c r="H5" s="10"/>
      <c r="I5" s="10"/>
      <c r="J5" s="80"/>
      <c r="L5" s="10"/>
      <c r="M5" s="15"/>
      <c r="O5" s="30" t="s">
        <v>11</v>
      </c>
      <c r="S5" s="81"/>
    </row>
    <row r="6" spans="1:19" s="11" customFormat="1" ht="112.5" customHeight="1" thickTop="1" thickBot="1" x14ac:dyDescent="0.35">
      <c r="B6" s="16" t="s">
        <v>1</v>
      </c>
      <c r="C6" s="37" t="s">
        <v>29</v>
      </c>
      <c r="D6" s="37" t="s">
        <v>0</v>
      </c>
      <c r="E6" s="37" t="s">
        <v>30</v>
      </c>
      <c r="F6" s="37" t="s">
        <v>31</v>
      </c>
      <c r="G6" s="33" t="s">
        <v>2</v>
      </c>
      <c r="H6" s="37" t="s">
        <v>32</v>
      </c>
      <c r="I6" s="37" t="s">
        <v>33</v>
      </c>
      <c r="J6" s="37" t="s">
        <v>42</v>
      </c>
      <c r="K6" s="52" t="s">
        <v>34</v>
      </c>
      <c r="L6" s="37" t="s">
        <v>35</v>
      </c>
      <c r="M6" s="37" t="s">
        <v>36</v>
      </c>
      <c r="N6" s="37" t="s">
        <v>6</v>
      </c>
      <c r="O6" s="31" t="s">
        <v>7</v>
      </c>
      <c r="P6" s="52" t="s">
        <v>8</v>
      </c>
      <c r="Q6" s="52" t="s">
        <v>9</v>
      </c>
      <c r="R6" s="37" t="s">
        <v>37</v>
      </c>
      <c r="S6" s="37" t="s">
        <v>38</v>
      </c>
    </row>
    <row r="7" spans="1:19" ht="95.25" customHeight="1" thickTop="1" thickBot="1" x14ac:dyDescent="0.35">
      <c r="A7" s="82" t="s">
        <v>14</v>
      </c>
      <c r="B7" s="83">
        <v>1</v>
      </c>
      <c r="C7" s="84" t="s">
        <v>15</v>
      </c>
      <c r="D7" s="85">
        <v>1</v>
      </c>
      <c r="E7" s="86" t="s">
        <v>16</v>
      </c>
      <c r="F7" s="87" t="s">
        <v>48</v>
      </c>
      <c r="G7" s="38"/>
      <c r="H7" s="88" t="s">
        <v>40</v>
      </c>
      <c r="I7" s="86" t="s">
        <v>41</v>
      </c>
      <c r="J7" s="86"/>
      <c r="K7" s="86" t="s">
        <v>43</v>
      </c>
      <c r="L7" s="86" t="s">
        <v>58</v>
      </c>
      <c r="M7" s="39">
        <f>D7*N7</f>
        <v>4000</v>
      </c>
      <c r="N7" s="40">
        <v>4000</v>
      </c>
      <c r="O7" s="41"/>
      <c r="P7" s="42">
        <f>D7*O7</f>
        <v>0</v>
      </c>
      <c r="Q7" s="43" t="str">
        <f t="shared" ref="Q7:Q16" si="0">IF(ISNUMBER(O7), IF(O7&gt;N7,"NEVYHOVUJE","VYHOVUJE")," ")</f>
        <v xml:space="preserve"> </v>
      </c>
      <c r="R7" s="89"/>
      <c r="S7" s="54" t="s">
        <v>3</v>
      </c>
    </row>
    <row r="8" spans="1:19" ht="57" customHeight="1" thickTop="1" x14ac:dyDescent="0.3">
      <c r="A8" s="82" t="s">
        <v>17</v>
      </c>
      <c r="B8" s="91">
        <v>2</v>
      </c>
      <c r="C8" s="92" t="s">
        <v>19</v>
      </c>
      <c r="D8" s="93">
        <v>1</v>
      </c>
      <c r="E8" s="94" t="s">
        <v>16</v>
      </c>
      <c r="F8" s="95" t="s">
        <v>49</v>
      </c>
      <c r="G8" s="29"/>
      <c r="H8" s="96" t="s">
        <v>40</v>
      </c>
      <c r="I8" s="96" t="s">
        <v>41</v>
      </c>
      <c r="J8" s="96"/>
      <c r="K8" s="55" t="s">
        <v>44</v>
      </c>
      <c r="L8" s="97" t="s">
        <v>45</v>
      </c>
      <c r="M8" s="7">
        <f>D8*N8</f>
        <v>2700</v>
      </c>
      <c r="N8" s="44">
        <v>2700</v>
      </c>
      <c r="O8" s="35"/>
      <c r="P8" s="36">
        <f>D8*O8</f>
        <v>0</v>
      </c>
      <c r="Q8" s="27" t="str">
        <f t="shared" si="0"/>
        <v xml:space="preserve"> </v>
      </c>
      <c r="R8" s="98"/>
      <c r="S8" s="55" t="s">
        <v>3</v>
      </c>
    </row>
    <row r="9" spans="1:19" ht="57" customHeight="1" x14ac:dyDescent="0.3">
      <c r="A9" s="99"/>
      <c r="B9" s="100">
        <v>3</v>
      </c>
      <c r="C9" s="101" t="s">
        <v>21</v>
      </c>
      <c r="D9" s="102">
        <v>2</v>
      </c>
      <c r="E9" s="103" t="s">
        <v>16</v>
      </c>
      <c r="F9" s="101" t="s">
        <v>50</v>
      </c>
      <c r="G9" s="23"/>
      <c r="H9" s="104"/>
      <c r="I9" s="104"/>
      <c r="J9" s="104"/>
      <c r="K9" s="56"/>
      <c r="L9" s="105"/>
      <c r="M9" s="5">
        <f>D9*N9</f>
        <v>600</v>
      </c>
      <c r="N9" s="45">
        <v>300</v>
      </c>
      <c r="O9" s="24"/>
      <c r="P9" s="28">
        <f>D9*O9</f>
        <v>0</v>
      </c>
      <c r="Q9" s="25" t="str">
        <f t="shared" si="0"/>
        <v xml:space="preserve"> </v>
      </c>
      <c r="R9" s="106" t="s">
        <v>52</v>
      </c>
      <c r="S9" s="56"/>
    </row>
    <row r="10" spans="1:19" ht="57" customHeight="1" thickBot="1" x14ac:dyDescent="0.35">
      <c r="A10" s="99"/>
      <c r="B10" s="107">
        <v>4</v>
      </c>
      <c r="C10" s="108" t="s">
        <v>18</v>
      </c>
      <c r="D10" s="109">
        <v>2</v>
      </c>
      <c r="E10" s="110" t="s">
        <v>16</v>
      </c>
      <c r="F10" s="111" t="s">
        <v>51</v>
      </c>
      <c r="G10" s="32"/>
      <c r="H10" s="112"/>
      <c r="I10" s="112"/>
      <c r="J10" s="112"/>
      <c r="K10" s="57"/>
      <c r="L10" s="113"/>
      <c r="M10" s="6">
        <f>D10*N10</f>
        <v>2900</v>
      </c>
      <c r="N10" s="46">
        <v>1450</v>
      </c>
      <c r="O10" s="47"/>
      <c r="P10" s="34">
        <f>D10*O10</f>
        <v>0</v>
      </c>
      <c r="Q10" s="26" t="str">
        <f t="shared" si="0"/>
        <v xml:space="preserve"> </v>
      </c>
      <c r="R10" s="114"/>
      <c r="S10" s="57"/>
    </row>
    <row r="11" spans="1:19" ht="38.25" customHeight="1" thickTop="1" x14ac:dyDescent="0.3">
      <c r="A11" s="82" t="s">
        <v>20</v>
      </c>
      <c r="B11" s="115">
        <v>5</v>
      </c>
      <c r="C11" s="116" t="s">
        <v>22</v>
      </c>
      <c r="D11" s="117">
        <v>1</v>
      </c>
      <c r="E11" s="118" t="s">
        <v>16</v>
      </c>
      <c r="F11" s="119" t="s">
        <v>53</v>
      </c>
      <c r="G11" s="29"/>
      <c r="H11" s="96" t="s">
        <v>40</v>
      </c>
      <c r="I11" s="96" t="s">
        <v>41</v>
      </c>
      <c r="J11" s="96"/>
      <c r="K11" s="96" t="s">
        <v>46</v>
      </c>
      <c r="L11" s="96" t="s">
        <v>47</v>
      </c>
      <c r="M11" s="7">
        <f>D11*N11</f>
        <v>2500</v>
      </c>
      <c r="N11" s="48">
        <v>2500</v>
      </c>
      <c r="O11" s="35"/>
      <c r="P11" s="36">
        <f>D11*O11</f>
        <v>0</v>
      </c>
      <c r="Q11" s="27" t="str">
        <f t="shared" si="0"/>
        <v xml:space="preserve"> </v>
      </c>
      <c r="R11" s="21"/>
      <c r="S11" s="55" t="s">
        <v>3</v>
      </c>
    </row>
    <row r="12" spans="1:19" ht="38.25" customHeight="1" x14ac:dyDescent="0.3">
      <c r="A12" s="99"/>
      <c r="B12" s="100">
        <v>6</v>
      </c>
      <c r="C12" s="120" t="s">
        <v>23</v>
      </c>
      <c r="D12" s="121">
        <v>1</v>
      </c>
      <c r="E12" s="122" t="s">
        <v>16</v>
      </c>
      <c r="F12" s="123" t="s">
        <v>54</v>
      </c>
      <c r="G12" s="23"/>
      <c r="H12" s="104"/>
      <c r="I12" s="104"/>
      <c r="J12" s="104"/>
      <c r="K12" s="104"/>
      <c r="L12" s="104"/>
      <c r="M12" s="5">
        <f>D12*N12</f>
        <v>3500</v>
      </c>
      <c r="N12" s="49">
        <v>3500</v>
      </c>
      <c r="O12" s="24"/>
      <c r="P12" s="28">
        <f>D12*O12</f>
        <v>0</v>
      </c>
      <c r="Q12" s="25" t="str">
        <f t="shared" si="0"/>
        <v xml:space="preserve"> </v>
      </c>
      <c r="R12" s="21"/>
      <c r="S12" s="56"/>
    </row>
    <row r="13" spans="1:19" ht="38.25" customHeight="1" x14ac:dyDescent="0.3">
      <c r="A13" s="99"/>
      <c r="B13" s="100">
        <v>7</v>
      </c>
      <c r="C13" s="116" t="s">
        <v>24</v>
      </c>
      <c r="D13" s="117">
        <v>1</v>
      </c>
      <c r="E13" s="118" t="s">
        <v>16</v>
      </c>
      <c r="F13" s="123" t="s">
        <v>53</v>
      </c>
      <c r="G13" s="23"/>
      <c r="H13" s="104"/>
      <c r="I13" s="104"/>
      <c r="J13" s="104"/>
      <c r="K13" s="104"/>
      <c r="L13" s="104"/>
      <c r="M13" s="5">
        <f>D13*N13</f>
        <v>2500</v>
      </c>
      <c r="N13" s="49">
        <v>2500</v>
      </c>
      <c r="O13" s="24"/>
      <c r="P13" s="28">
        <f>D13*O13</f>
        <v>0</v>
      </c>
      <c r="Q13" s="25" t="str">
        <f t="shared" si="0"/>
        <v xml:space="preserve"> </v>
      </c>
      <c r="R13" s="21"/>
      <c r="S13" s="56"/>
    </row>
    <row r="14" spans="1:19" ht="38.25" customHeight="1" x14ac:dyDescent="0.3">
      <c r="A14" s="99"/>
      <c r="B14" s="100">
        <v>8</v>
      </c>
      <c r="C14" s="124" t="s">
        <v>25</v>
      </c>
      <c r="D14" s="121">
        <v>1</v>
      </c>
      <c r="E14" s="122" t="s">
        <v>16</v>
      </c>
      <c r="F14" s="125" t="s">
        <v>54</v>
      </c>
      <c r="G14" s="23"/>
      <c r="H14" s="104"/>
      <c r="I14" s="104"/>
      <c r="J14" s="104"/>
      <c r="K14" s="104"/>
      <c r="L14" s="104"/>
      <c r="M14" s="5">
        <f>D14*N14</f>
        <v>3500</v>
      </c>
      <c r="N14" s="49">
        <v>3500</v>
      </c>
      <c r="O14" s="24"/>
      <c r="P14" s="28">
        <f>D14*O14</f>
        <v>0</v>
      </c>
      <c r="Q14" s="25" t="str">
        <f t="shared" si="0"/>
        <v xml:space="preserve"> </v>
      </c>
      <c r="R14" s="21"/>
      <c r="S14" s="56"/>
    </row>
    <row r="15" spans="1:19" ht="38.25" customHeight="1" x14ac:dyDescent="0.3">
      <c r="A15" s="99"/>
      <c r="B15" s="100">
        <v>9</v>
      </c>
      <c r="C15" s="120" t="s">
        <v>26</v>
      </c>
      <c r="D15" s="121">
        <v>1</v>
      </c>
      <c r="E15" s="122" t="s">
        <v>16</v>
      </c>
      <c r="F15" s="123" t="s">
        <v>55</v>
      </c>
      <c r="G15" s="23"/>
      <c r="H15" s="104"/>
      <c r="I15" s="104"/>
      <c r="J15" s="104"/>
      <c r="K15" s="104"/>
      <c r="L15" s="104"/>
      <c r="M15" s="5">
        <f>D15*N15</f>
        <v>2500</v>
      </c>
      <c r="N15" s="49">
        <v>2500</v>
      </c>
      <c r="O15" s="24"/>
      <c r="P15" s="28">
        <f>D15*O15</f>
        <v>0</v>
      </c>
      <c r="Q15" s="25" t="str">
        <f t="shared" si="0"/>
        <v xml:space="preserve"> </v>
      </c>
      <c r="R15" s="21"/>
      <c r="S15" s="56"/>
    </row>
    <row r="16" spans="1:19" ht="38.25" customHeight="1" thickBot="1" x14ac:dyDescent="0.35">
      <c r="A16" s="99"/>
      <c r="B16" s="107">
        <v>10</v>
      </c>
      <c r="C16" s="126" t="s">
        <v>56</v>
      </c>
      <c r="D16" s="109">
        <v>2</v>
      </c>
      <c r="E16" s="110" t="s">
        <v>16</v>
      </c>
      <c r="F16" s="127" t="s">
        <v>57</v>
      </c>
      <c r="G16" s="32"/>
      <c r="H16" s="112"/>
      <c r="I16" s="112"/>
      <c r="J16" s="112"/>
      <c r="K16" s="112"/>
      <c r="L16" s="112"/>
      <c r="M16" s="6">
        <f>D16*N16</f>
        <v>600</v>
      </c>
      <c r="N16" s="50">
        <v>300</v>
      </c>
      <c r="O16" s="47"/>
      <c r="P16" s="34">
        <f>D16*O16</f>
        <v>0</v>
      </c>
      <c r="Q16" s="26" t="str">
        <f t="shared" si="0"/>
        <v xml:space="preserve"> </v>
      </c>
      <c r="R16" s="51"/>
      <c r="S16" s="57"/>
    </row>
    <row r="17" spans="1:20" ht="13.5" customHeight="1" thickTop="1" thickBot="1" x14ac:dyDescent="0.35">
      <c r="A17" s="128"/>
      <c r="B17" s="128"/>
      <c r="C17" s="129"/>
      <c r="D17" s="128"/>
      <c r="E17" s="129"/>
      <c r="F17" s="129"/>
      <c r="G17" s="130"/>
      <c r="H17" s="129"/>
      <c r="I17" s="129"/>
      <c r="J17" s="129"/>
      <c r="K17" s="129"/>
      <c r="L17" s="129"/>
      <c r="M17" s="128"/>
      <c r="N17" s="128"/>
      <c r="O17" s="131"/>
      <c r="P17" s="128"/>
      <c r="Q17" s="128"/>
      <c r="R17" s="128"/>
      <c r="T17" s="128"/>
    </row>
    <row r="18" spans="1:20" ht="60.75" customHeight="1" thickTop="1" thickBot="1" x14ac:dyDescent="0.35">
      <c r="A18" s="133"/>
      <c r="B18" s="62" t="s">
        <v>13</v>
      </c>
      <c r="C18" s="62"/>
      <c r="D18" s="62"/>
      <c r="E18" s="62"/>
      <c r="F18" s="62"/>
      <c r="G18" s="62"/>
      <c r="H18" s="4"/>
      <c r="I18" s="17"/>
      <c r="J18" s="17"/>
      <c r="K18" s="134"/>
      <c r="L18" s="134"/>
      <c r="M18" s="1"/>
      <c r="N18" s="37" t="s">
        <v>4</v>
      </c>
      <c r="O18" s="58" t="s">
        <v>5</v>
      </c>
      <c r="P18" s="135"/>
      <c r="Q18" s="136"/>
      <c r="R18" s="137"/>
      <c r="S18" s="138"/>
    </row>
    <row r="19" spans="1:20" ht="33" customHeight="1" thickTop="1" thickBot="1" x14ac:dyDescent="0.35">
      <c r="A19" s="133"/>
      <c r="B19" s="139" t="s">
        <v>39</v>
      </c>
      <c r="C19" s="139"/>
      <c r="D19" s="139"/>
      <c r="E19" s="139"/>
      <c r="F19" s="139"/>
      <c r="G19" s="139"/>
      <c r="H19" s="140"/>
      <c r="K19" s="18"/>
      <c r="L19" s="18"/>
      <c r="M19" s="2"/>
      <c r="N19" s="53">
        <f>SUM(M7:M16)</f>
        <v>25300</v>
      </c>
      <c r="O19" s="59">
        <f>SUM(P7:P16)</f>
        <v>0</v>
      </c>
      <c r="P19" s="141"/>
      <c r="Q19" s="142"/>
      <c r="R19" s="143"/>
      <c r="S19" s="144"/>
    </row>
    <row r="20" spans="1:20" ht="39.75" customHeight="1" thickTop="1" x14ac:dyDescent="0.3">
      <c r="A20" s="133"/>
      <c r="I20" s="19"/>
      <c r="J20" s="19"/>
      <c r="K20" s="20"/>
      <c r="L20" s="20"/>
      <c r="M20" s="147"/>
      <c r="N20" s="147"/>
      <c r="O20" s="143"/>
      <c r="P20" s="143"/>
      <c r="Q20" s="143"/>
      <c r="R20" s="3"/>
      <c r="S20" s="144"/>
      <c r="T20" s="143"/>
    </row>
    <row r="21" spans="1:20" ht="19.95" customHeight="1" x14ac:dyDescent="0.3">
      <c r="A21" s="133"/>
      <c r="K21" s="20"/>
      <c r="L21" s="20"/>
      <c r="M21" s="147"/>
      <c r="N21" s="4"/>
      <c r="O21" s="4"/>
      <c r="P21" s="4"/>
      <c r="Q21" s="143"/>
      <c r="R21" s="3"/>
      <c r="S21" s="144"/>
      <c r="T21" s="143"/>
    </row>
    <row r="22" spans="1:20" ht="71.25" customHeight="1" x14ac:dyDescent="0.3">
      <c r="A22" s="133"/>
      <c r="K22" s="20"/>
      <c r="L22" s="20"/>
      <c r="M22" s="147"/>
      <c r="N22" s="4"/>
      <c r="O22" s="4"/>
      <c r="P22" s="4"/>
      <c r="Q22" s="143"/>
      <c r="R22" s="147"/>
      <c r="S22" s="144"/>
      <c r="T22" s="143"/>
    </row>
    <row r="23" spans="1:20" ht="36" customHeight="1" x14ac:dyDescent="0.3">
      <c r="A23" s="133"/>
      <c r="K23" s="148"/>
      <c r="L23" s="148"/>
      <c r="M23" s="149"/>
      <c r="N23" s="147"/>
      <c r="O23" s="143"/>
      <c r="P23" s="143"/>
      <c r="Q23" s="143"/>
      <c r="R23" s="143"/>
      <c r="S23" s="144"/>
      <c r="T23" s="143"/>
    </row>
    <row r="24" spans="1:20" ht="14.25" customHeight="1" x14ac:dyDescent="0.3">
      <c r="A24" s="133"/>
      <c r="B24" s="143"/>
      <c r="C24" s="150"/>
      <c r="D24" s="151"/>
      <c r="E24" s="152"/>
      <c r="F24" s="150"/>
      <c r="G24" s="147"/>
      <c r="H24" s="150"/>
      <c r="I24" s="150"/>
      <c r="J24" s="153"/>
      <c r="K24" s="153"/>
      <c r="L24" s="153"/>
      <c r="M24" s="147"/>
      <c r="N24" s="147"/>
      <c r="O24" s="143"/>
      <c r="P24" s="143"/>
      <c r="Q24" s="143"/>
      <c r="R24" s="143"/>
      <c r="S24" s="144"/>
      <c r="T24" s="143"/>
    </row>
    <row r="25" spans="1:20" ht="14.25" customHeight="1" x14ac:dyDescent="0.3">
      <c r="A25" s="133"/>
      <c r="B25" s="143"/>
      <c r="C25" s="150"/>
      <c r="D25" s="151"/>
      <c r="E25" s="152"/>
      <c r="F25" s="150"/>
      <c r="G25" s="147"/>
      <c r="H25" s="150"/>
      <c r="I25" s="150"/>
      <c r="J25" s="153"/>
      <c r="K25" s="153"/>
      <c r="L25" s="153"/>
      <c r="M25" s="147"/>
      <c r="N25" s="147"/>
      <c r="O25" s="143"/>
      <c r="P25" s="143"/>
      <c r="Q25" s="143"/>
      <c r="R25" s="143"/>
      <c r="S25" s="144"/>
      <c r="T25" s="143"/>
    </row>
    <row r="26" spans="1:20" ht="14.25" customHeight="1" x14ac:dyDescent="0.3">
      <c r="A26" s="133"/>
      <c r="B26" s="143"/>
      <c r="C26" s="150"/>
      <c r="D26" s="151"/>
      <c r="E26" s="152"/>
      <c r="F26" s="150"/>
      <c r="G26" s="147"/>
      <c r="H26" s="150"/>
      <c r="I26" s="150"/>
      <c r="J26" s="153"/>
      <c r="K26" s="153"/>
      <c r="L26" s="153"/>
      <c r="M26" s="147"/>
      <c r="N26" s="147"/>
      <c r="O26" s="143"/>
      <c r="P26" s="143"/>
      <c r="Q26" s="143"/>
      <c r="R26" s="143"/>
      <c r="S26" s="144"/>
      <c r="T26" s="143"/>
    </row>
    <row r="27" spans="1:20" ht="14.25" customHeight="1" x14ac:dyDescent="0.3">
      <c r="A27" s="133"/>
      <c r="B27" s="143"/>
      <c r="C27" s="150"/>
      <c r="D27" s="151"/>
      <c r="E27" s="152"/>
      <c r="F27" s="150"/>
      <c r="G27" s="147"/>
      <c r="H27" s="150"/>
      <c r="I27" s="150"/>
      <c r="J27" s="153"/>
      <c r="K27" s="153"/>
      <c r="L27" s="153"/>
      <c r="M27" s="147"/>
      <c r="N27" s="147"/>
      <c r="O27" s="143"/>
      <c r="P27" s="143"/>
      <c r="Q27" s="143"/>
      <c r="R27" s="143"/>
      <c r="S27" s="144"/>
      <c r="T27" s="143"/>
    </row>
    <row r="28" spans="1:20" x14ac:dyDescent="0.3">
      <c r="C28" s="11"/>
      <c r="D28" s="90"/>
      <c r="E28" s="11"/>
      <c r="F28" s="11"/>
      <c r="G28" s="90"/>
      <c r="H28" s="11"/>
      <c r="I28" s="11"/>
      <c r="L28" s="11"/>
      <c r="M28" s="90"/>
    </row>
    <row r="29" spans="1:20" x14ac:dyDescent="0.3">
      <c r="C29" s="11"/>
      <c r="D29" s="90"/>
      <c r="E29" s="11"/>
      <c r="F29" s="11"/>
      <c r="G29" s="90"/>
      <c r="H29" s="11"/>
      <c r="I29" s="11"/>
      <c r="L29" s="11"/>
      <c r="M29" s="90"/>
    </row>
    <row r="30" spans="1:20" x14ac:dyDescent="0.3">
      <c r="C30" s="11"/>
      <c r="D30" s="90"/>
      <c r="E30" s="11"/>
      <c r="F30" s="11"/>
      <c r="G30" s="90"/>
      <c r="H30" s="11"/>
      <c r="I30" s="11"/>
      <c r="L30" s="11"/>
      <c r="M30" s="90"/>
    </row>
  </sheetData>
  <sheetProtection password="C143" sheet="1" objects="1" scenarios="1"/>
  <mergeCells count="18">
    <mergeCell ref="O18:Q18"/>
    <mergeCell ref="B19:G19"/>
    <mergeCell ref="O19:Q19"/>
    <mergeCell ref="B1:C1"/>
    <mergeCell ref="O1:Q1"/>
    <mergeCell ref="B18:G18"/>
    <mergeCell ref="H8:H10"/>
    <mergeCell ref="I8:I10"/>
    <mergeCell ref="J8:J10"/>
    <mergeCell ref="K8:K10"/>
    <mergeCell ref="L8:L10"/>
    <mergeCell ref="H11:H16"/>
    <mergeCell ref="S8:S10"/>
    <mergeCell ref="S11:S16"/>
    <mergeCell ref="I11:I16"/>
    <mergeCell ref="J11:J16"/>
    <mergeCell ref="K11:K16"/>
    <mergeCell ref="L11:L16"/>
  </mergeCells>
  <conditionalFormatting sqref="B7:B16">
    <cfRule type="containsBlanks" dxfId="11" priority="52">
      <formula>LEN(TRIM(B7))=0</formula>
    </cfRule>
  </conditionalFormatting>
  <conditionalFormatting sqref="B7:B16">
    <cfRule type="cellIs" dxfId="10" priority="47" operator="greaterThanOrEqual">
      <formula>1</formula>
    </cfRule>
  </conditionalFormatting>
  <conditionalFormatting sqref="Q7:Q16">
    <cfRule type="cellIs" dxfId="9" priority="43" operator="equal">
      <formula>"NEVYHOVUJE"</formula>
    </cfRule>
    <cfRule type="cellIs" dxfId="8" priority="44" operator="equal">
      <formula>"VYHOVUJE"</formula>
    </cfRule>
  </conditionalFormatting>
  <conditionalFormatting sqref="G7:G16 O7:O16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:G16 O7:O16">
    <cfRule type="notContainsBlanks" dxfId="5" priority="16">
      <formula>LEN(TRIM(G7))&gt;0</formula>
    </cfRule>
  </conditionalFormatting>
  <conditionalFormatting sqref="G7:G16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D7">
    <cfRule type="containsBlanks" dxfId="2" priority="3">
      <formula>LEN(TRIM(D7))=0</formula>
    </cfRule>
  </conditionalFormatting>
  <conditionalFormatting sqref="D8:D10">
    <cfRule type="containsBlanks" dxfId="1" priority="2">
      <formula>LEN(TRIM(D8))=0</formula>
    </cfRule>
  </conditionalFormatting>
  <conditionalFormatting sqref="D11:D16">
    <cfRule type="containsBlanks" dxfId="0" priority="1">
      <formula>LEN(TRIM(D11))=0</formula>
    </cfRule>
  </conditionalFormatting>
  <dataValidations count="1">
    <dataValidation type="list" allowBlank="1" showInputMessage="1" showErrorMessage="1" sqref="I7 I8:I10 I11:I16">
      <formula1>"ANO,NE"</formula1>
    </dataValidation>
  </dataValidations>
  <pageMargins left="0.15748031496062992" right="0.15748031496062992" top="0.78740157480314965" bottom="0.78740157480314965" header="0.31496062992125984" footer="0.31496062992125984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2019-05-09T06:13:17Z</cp:lastPrinted>
  <dcterms:created xsi:type="dcterms:W3CDTF">2014-03-05T12:43:32Z</dcterms:created>
  <dcterms:modified xsi:type="dcterms:W3CDTF">2019-05-09T08:34:10Z</dcterms:modified>
</cp:coreProperties>
</file>