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6" windowWidth="14400" windowHeight="3672" tabRatio="939" activeTab="0"/>
  </bookViews>
  <sheets>
    <sheet name="Tonery" sheetId="22" r:id="rId1"/>
  </sheets>
  <externalReferences>
    <externalReference r:id="rId4"/>
    <externalReference r:id="rId5"/>
  </externalReferences>
  <definedNames>
    <definedName name="_xlnm.Print_Area" localSheetId="0">'Tonery'!$B$1:$S$37</definedName>
  </definedNames>
  <calcPr calcId="145621"/>
</workbook>
</file>

<file path=xl/sharedStrings.xml><?xml version="1.0" encoding="utf-8"?>
<sst xmlns="http://schemas.openxmlformats.org/spreadsheetml/2006/main" count="143" uniqueCount="101">
  <si>
    <t>Množství</t>
  </si>
  <si>
    <t>Položka</t>
  </si>
  <si>
    <t>Obchodní název + typ</t>
  </si>
  <si>
    <t>30125110-5 - Tonery pro laserové tiskárny/faxové přístroje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</si>
  <si>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</si>
  <si>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</si>
  <si>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</si>
  <si>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t>Žádanka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</si>
  <si>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</si>
  <si>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</si>
  <si>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</si>
  <si>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</si>
  <si>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</si>
  <si>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</si>
  <si>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</si>
  <si>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</si>
  <si>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</si>
  <si>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</si>
  <si>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POZNÁMKA 
</t>
    </r>
    <r>
      <rPr>
        <i/>
        <sz val="11"/>
        <color theme="1"/>
        <rFont val="Calibri"/>
        <family val="2"/>
        <scheme val="minor"/>
      </rPr>
      <t>(zde případně uvede řešitel další potřebné informace)</t>
    </r>
  </si>
  <si>
    <r>
      <t xml:space="preserve">ID
</t>
    </r>
    <r>
      <rPr>
        <i/>
        <sz val="11"/>
        <rFont val="Calibri"/>
        <family val="2"/>
        <scheme val="minor"/>
      </rPr>
      <t xml:space="preserve"> (č. záměru)</t>
    </r>
  </si>
  <si>
    <r>
      <t xml:space="preserve">CPV - výběr
TONERY
</t>
    </r>
    <r>
      <rPr>
        <i/>
        <sz val="11"/>
        <color theme="1"/>
        <rFont val="Calibri"/>
        <family val="2"/>
        <scheme val="minor"/>
      </rPr>
      <t>(rozbalovací menu - kliknutím je možno rozbalit výběr CPV)</t>
    </r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</si>
  <si>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</si>
  <si>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</si>
  <si>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</si>
  <si>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</si>
  <si>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KME - J.Nocarová, tel 37763 2301</t>
  </si>
  <si>
    <t>Technická 8, Plzeň</t>
  </si>
  <si>
    <t>5217/0006/16</t>
  </si>
  <si>
    <t>černý toner do tiskárny OKI MC352dn</t>
  </si>
  <si>
    <t>magenta toner do tiskárny OKI MC352dn</t>
  </si>
  <si>
    <t>cyan toner do tiskárny OKI MC352dn</t>
  </si>
  <si>
    <t>žlutý toner do tiskárny OKI MC352dn</t>
  </si>
  <si>
    <t>ZČU Plzeň, NTIS, Technická 8 (UN562)</t>
  </si>
  <si>
    <t>Doc. V. Radová,   tel. 377 63 2547</t>
  </si>
  <si>
    <t>tiskárna je  v záruce</t>
  </si>
  <si>
    <t>5217/0007/16</t>
  </si>
  <si>
    <t>KET - T. ŘeřichaTel:  (737 488 958)</t>
  </si>
  <si>
    <t>Univerzitní 26, EK-414, Plzeň</t>
  </si>
  <si>
    <t>toner černý do tiskárny OKI B 401dn</t>
  </si>
  <si>
    <t>ANO</t>
  </si>
  <si>
    <t>SGS 2015-031</t>
  </si>
  <si>
    <t>Jitka Vaicová, tel. 776 262 992</t>
  </si>
  <si>
    <t>Univerzitní 26, Plzeň, ZČU, FEL, KEE</t>
  </si>
  <si>
    <t>není v záruce</t>
  </si>
  <si>
    <t>2217/0002/16</t>
  </si>
  <si>
    <t>2217/0004/16</t>
  </si>
  <si>
    <t>Tiskárna je v záruční době.</t>
  </si>
  <si>
    <t>Lenka Janečková 377 63 2601</t>
  </si>
  <si>
    <t>Technická 8, UC 224,Plzeň</t>
  </si>
  <si>
    <t>5217/0009/16</t>
  </si>
  <si>
    <t>Michaela Vacková, tel. 605502202</t>
  </si>
  <si>
    <t>Univerzitní 22, Plzeň KKE, UL 232b</t>
  </si>
  <si>
    <t>2117/0008/16</t>
  </si>
  <si>
    <t>GAČR - P202/12/G061-CE-ITI</t>
  </si>
  <si>
    <t>Technická 8, UC 226,Plzeň</t>
  </si>
  <si>
    <t>5217/0010/16</t>
  </si>
  <si>
    <t>Originální toner , výtěžnost 7000 stran</t>
  </si>
  <si>
    <t>Originální toner, výtěžnost 7300 stran</t>
  </si>
  <si>
    <t>Toner do tiskárny OKI MC853 - černá</t>
  </si>
  <si>
    <t>tiskové zařízení je v záruční době</t>
  </si>
  <si>
    <t>Toner do tiskárny OKI MC853 - azurová</t>
  </si>
  <si>
    <t>Toner do tiskárny OKI MC853 - purpurová</t>
  </si>
  <si>
    <t>Toner do tiskárny OKI MC853 - žlutá</t>
  </si>
  <si>
    <t>Toner černý do tiskárny Minolta Dialta Di 151</t>
  </si>
  <si>
    <t>toner do tiskárny Samsung SCX-4200</t>
  </si>
  <si>
    <t>zařízení není v záruční době</t>
  </si>
  <si>
    <t>Černý toner pro  tiskárnu OKI MC562dn</t>
  </si>
  <si>
    <t>Žlutý toner pro tiskárnu OKI MC562dn</t>
  </si>
  <si>
    <t>Purpurový toner pro tiskárnu OKI MC562dn</t>
  </si>
  <si>
    <t>Modrý toner pro tiskárnu OKI MC562dn</t>
  </si>
  <si>
    <t>černý (black) toner pro digitální multifunkční systém Triumph-Adler  DCC 2930/2935</t>
  </si>
  <si>
    <t>Originální toner. Minimální výtěžnost 2000 stran A4.</t>
  </si>
  <si>
    <t>Originální toner do laserové tiskárny. Minimální výtěžnost 3500 stran A4.</t>
  </si>
  <si>
    <t>žlutý (yellow) toner pro digitální multifunkční systém Triumph-Adler  DCC 2930/2935</t>
  </si>
  <si>
    <t>fialový (magenta) toner pro digitální multifunkční systém Triumph-Adler  DCC 2930/2935</t>
  </si>
  <si>
    <t>azurový (cyan) toner pro digitální multifunkční systém Triumph-Adler  DCC 2930/2935</t>
  </si>
  <si>
    <t>Náplň do velkoformátové tiskárny RICOH MP CW2200 SP - magenta</t>
  </si>
  <si>
    <t>Náplň do velkoformátové tiskárny RICOH MP CW2200 SP - cyan</t>
  </si>
  <si>
    <t>Náplň  do velkoformátové tiskárny RICOH MP CW2200 SP - černá</t>
  </si>
  <si>
    <t xml:space="preserve">Originální toner, cca 15 000 stran
</t>
  </si>
  <si>
    <t xml:space="preserve">Originální toner, cca 25000 stran
</t>
  </si>
  <si>
    <t xml:space="preserve">Originální, nebo kompatibilní toner spňující podmínky certifikátu STMC. Minimální výtěžnost při 5% pokrytí 1500 stran. </t>
  </si>
  <si>
    <t xml:space="preserve">Originální, nebo kompatibilní toner splňující podmínky certifikátu STMC. Minimální výtěžnost při 5% pokrytí 3000 stran. </t>
  </si>
  <si>
    <t xml:space="preserve">Originální, nebo kompatibilní toner splňující podmínky certifikátu STMC. Minimální výtěžnost při 5% pokrytí 7000 stran. </t>
  </si>
  <si>
    <t xml:space="preserve">Originální, nebo kompatibilní toner splňující podmínky certifikátu STMC. Minimální výtěžnost při 5% pokrytí 2500 stran. </t>
  </si>
  <si>
    <t xml:space="preserve">toner do tiskárny Samsung SCX-3205, černý </t>
  </si>
  <si>
    <t>Originální  toner. Minimální výtěžnost 3500 stran A4.</t>
  </si>
  <si>
    <t xml:space="preserve">Originální toner. Minimální výtěžnost 2000 stran A4 </t>
  </si>
  <si>
    <t xml:space="preserve">Originální  toner. Minimální výtěžnost 2000 stran A4 </t>
  </si>
  <si>
    <t>Náplň do velkoformátové tiskárny RICOH MP CW2200 SP - yellow</t>
  </si>
  <si>
    <t>Originální cartridge - 200ml</t>
  </si>
  <si>
    <t>Originální cartridge - 100ml</t>
  </si>
  <si>
    <t>Originální cartridge -  100ml</t>
  </si>
  <si>
    <t xml:space="preserve">Název </t>
  </si>
  <si>
    <t xml:space="preserve">Měrná jednotka [MJ] </t>
  </si>
  <si>
    <t xml:space="preserve">Popis </t>
  </si>
  <si>
    <t xml:space="preserve">Financováno
 z projektových finančních prostředků </t>
  </si>
  <si>
    <t xml:space="preserve">Kontaktní osoba 
k převzetí zboží </t>
  </si>
  <si>
    <t>Místo dodání</t>
  </si>
  <si>
    <t>Tonery - 010 - 2016</t>
  </si>
  <si>
    <t>Priloha_1_KS_technicka_specifikace_T-010-2016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</si>
</sst>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3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thick"/>
      <top/>
      <bottom/>
    </border>
    <border>
      <left/>
      <right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/>
    </border>
    <border>
      <left style="thick"/>
      <right/>
      <top style="thin"/>
      <bottom style="thin"/>
    </border>
    <border>
      <left/>
      <right style="thick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/>
    </border>
    <border>
      <left style="medium"/>
      <right style="thick"/>
      <top/>
      <bottom style="thick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3" fillId="6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2" borderId="13" xfId="0" applyNumberFormat="1" applyFill="1" applyBorder="1" applyAlignment="1" applyProtection="1">
      <alignment horizontal="right" vertical="center" indent="1"/>
      <protection/>
    </xf>
    <xf numFmtId="164" fontId="0" fillId="3" borderId="13" xfId="0" applyNumberFormat="1" applyFill="1" applyBorder="1" applyAlignment="1" applyProtection="1">
      <alignment horizontal="right" vertical="center" indent="1"/>
      <protection locked="0"/>
    </xf>
    <xf numFmtId="164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2" borderId="14" xfId="0" applyNumberFormat="1" applyFill="1" applyBorder="1" applyAlignment="1" applyProtection="1">
      <alignment horizontal="right" vertical="center" indent="1"/>
      <protection/>
    </xf>
    <xf numFmtId="164" fontId="0" fillId="3" borderId="14" xfId="0" applyNumberFormat="1" applyFill="1" applyBorder="1" applyAlignment="1" applyProtection="1">
      <alignment horizontal="right" vertical="center" indent="1"/>
      <protection locked="0"/>
    </xf>
    <xf numFmtId="164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6" fillId="3" borderId="1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0" fillId="2" borderId="15" xfId="0" applyNumberFormat="1" applyFill="1" applyBorder="1" applyAlignment="1" applyProtection="1">
      <alignment horizontal="right" vertical="center" indent="1"/>
      <protection/>
    </xf>
    <xf numFmtId="164" fontId="0" fillId="3" borderId="15" xfId="0" applyNumberFormat="1" applyFill="1" applyBorder="1" applyAlignment="1" applyProtection="1">
      <alignment horizontal="right" vertical="center" indent="1"/>
      <protection locked="0"/>
    </xf>
    <xf numFmtId="164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3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20" xfId="0" applyBorder="1" applyAlignment="1" applyProtection="1">
      <alignment vertical="center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left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3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23" xfId="0" applyBorder="1" applyProtection="1">
      <protection/>
    </xf>
    <xf numFmtId="3" fontId="0" fillId="4" borderId="2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49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49" fontId="0" fillId="2" borderId="14" xfId="0" applyNumberFormat="1" applyFont="1" applyFill="1" applyBorder="1" applyAlignment="1" applyProtection="1">
      <alignment horizontal="left" vertical="center" wrapText="1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49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ont="1" applyFill="1" applyBorder="1" applyAlignment="1" applyProtection="1">
      <alignment horizontal="left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49" fontId="0" fillId="2" borderId="15" xfId="0" applyNumberFormat="1" applyFont="1" applyFill="1" applyBorder="1" applyAlignment="1" applyProtection="1">
      <alignment horizontal="left" vertical="center" wrapText="1"/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49" fontId="0" fillId="2" borderId="15" xfId="0" applyNumberForma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left" vertical="center" wrapText="1"/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0" fillId="2" borderId="26" xfId="0" applyNumberForma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3" fontId="0" fillId="4" borderId="27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left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0" fontId="0" fillId="0" borderId="28" xfId="0" applyBorder="1" applyProtection="1"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4" fillId="2" borderId="29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29" xfId="0" applyNumberFormat="1" applyFill="1" applyBorder="1" applyAlignment="1" applyProtection="1">
      <alignment horizontal="left" vertical="center" wrapText="1"/>
      <protection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26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8" xfId="0" applyNumberFormat="1" applyBorder="1" applyAlignment="1" applyProtection="1">
      <alignment vertical="center" wrapText="1"/>
      <protection/>
    </xf>
    <xf numFmtId="0" fontId="0" fillId="2" borderId="26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26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4" borderId="33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0" fontId="0" fillId="2" borderId="3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38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95250</xdr:colOff>
      <xdr:row>31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95250</xdr:colOff>
      <xdr:row>34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7</xdr:row>
      <xdr:rowOff>76200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7</xdr:row>
      <xdr:rowOff>76200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7</xdr:row>
      <xdr:rowOff>76200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7</xdr:row>
      <xdr:rowOff>76200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7</xdr:row>
      <xdr:rowOff>76200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7</xdr:row>
      <xdr:rowOff>76200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34</xdr:row>
      <xdr:rowOff>0</xdr:rowOff>
    </xdr:from>
    <xdr:to>
      <xdr:col>22</xdr:col>
      <xdr:colOff>190500</xdr:colOff>
      <xdr:row>34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5516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</xdr:row>
      <xdr:rowOff>0</xdr:rowOff>
    </xdr:from>
    <xdr:to>
      <xdr:col>22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2543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30</xdr:row>
      <xdr:rowOff>0</xdr:rowOff>
    </xdr:from>
    <xdr:to>
      <xdr:col>22</xdr:col>
      <xdr:colOff>190500</xdr:colOff>
      <xdr:row>31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36493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37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38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39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41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37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61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66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36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861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36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66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95250</xdr:colOff>
      <xdr:row>32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40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247650</xdr:colOff>
      <xdr:row>32</xdr:row>
      <xdr:rowOff>0</xdr:rowOff>
    </xdr:from>
    <xdr:to>
      <xdr:col>22</xdr:col>
      <xdr:colOff>85725</xdr:colOff>
      <xdr:row>33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37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32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41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66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22</xdr:col>
      <xdr:colOff>190500</xdr:colOff>
      <xdr:row>33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45923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40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17487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34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68725" y="15687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33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01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35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69100" y="1576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22</xdr:col>
      <xdr:colOff>0</xdr:colOff>
      <xdr:row>3</xdr:row>
      <xdr:rowOff>0</xdr:rowOff>
    </xdr:from>
    <xdr:to>
      <xdr:col>22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80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66675</xdr:colOff>
      <xdr:row>7</xdr:row>
      <xdr:rowOff>371475</xdr:rowOff>
    </xdr:from>
    <xdr:to>
      <xdr:col>22</xdr:col>
      <xdr:colOff>209550</xdr:colOff>
      <xdr:row>9</xdr:row>
      <xdr:rowOff>152400</xdr:rowOff>
    </xdr:to>
    <xdr:pic>
      <xdr:nvPicPr>
        <xdr:cNvPr id="31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764500" y="3609975"/>
          <a:ext cx="20955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1_VEREJNE_ZAKAZKY\DNS\2016\DNS%20I%20stare\2016_Tonery_valce_do_tiskaren_a_kopirek%20I\006_Tonery%20ostatni\006_T_podklady%20sklad\5217-0007-16%20NTIS%20-%20p&#237;%20Radov&#225;%20_Tonery_VR_201602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1_VEREJNE_ZAKAZKY\DNS\2016\DNS%20I%20stare\2016_Tonery_valce_do_tiskaren_a_kopirek%20I\006_Tonery%20ostatni\006_T_podklady%20sklad\KEE%20-%20p&#237;%20Vaicov&#225;%20&#180;2016_tone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zoomScale="85" zoomScaleNormal="85" zoomScaleSheetLayoutView="55" workbookViewId="0" topLeftCell="G1">
      <selection activeCell="P7" sqref="P7"/>
    </sheetView>
  </sheetViews>
  <sheetFormatPr defaultColWidth="9.140625" defaultRowHeight="15"/>
  <cols>
    <col min="1" max="1" width="1.421875" style="115" customWidth="1"/>
    <col min="2" max="2" width="5.7109375" style="115" customWidth="1"/>
    <col min="3" max="3" width="45.140625" style="28" customWidth="1"/>
    <col min="4" max="4" width="9.7109375" style="172" customWidth="1"/>
    <col min="5" max="5" width="9.00390625" style="32" customWidth="1"/>
    <col min="6" max="6" width="40.7109375" style="28" customWidth="1"/>
    <col min="7" max="7" width="29.140625" style="173" customWidth="1"/>
    <col min="8" max="8" width="20.8515625" style="28" customWidth="1"/>
    <col min="9" max="9" width="30.8515625" style="29" customWidth="1"/>
    <col min="10" max="10" width="18.57421875" style="29" customWidth="1"/>
    <col min="11" max="11" width="22.140625" style="28" customWidth="1"/>
    <col min="12" max="13" width="22.140625" style="173" hidden="1" customWidth="1"/>
    <col min="14" max="14" width="19.8515625" style="173" hidden="1" customWidth="1"/>
    <col min="15" max="15" width="20.8515625" style="115" customWidth="1"/>
    <col min="16" max="16" width="16.8515625" style="115" customWidth="1"/>
    <col min="17" max="17" width="21.00390625" style="115" customWidth="1"/>
    <col min="18" max="18" width="19.421875" style="115" customWidth="1"/>
    <col min="19" max="19" width="20.421875" style="115" hidden="1" customWidth="1"/>
    <col min="20" max="20" width="51.7109375" style="164" hidden="1" customWidth="1"/>
    <col min="21" max="21" width="11.8515625" style="115" hidden="1" customWidth="1"/>
    <col min="22" max="22" width="17.421875" style="115" hidden="1" customWidth="1"/>
    <col min="23" max="23" width="8.8515625" style="115" customWidth="1"/>
    <col min="24" max="24" width="12.7109375" style="115" customWidth="1"/>
    <col min="25" max="16384" width="8.8515625" style="115" customWidth="1"/>
  </cols>
  <sheetData>
    <row r="1" spans="2:20" s="29" customFormat="1" ht="24.6" customHeight="1">
      <c r="B1" s="186" t="s">
        <v>99</v>
      </c>
      <c r="C1" s="187"/>
      <c r="D1" s="32"/>
      <c r="E1" s="32"/>
      <c r="F1" s="28"/>
      <c r="G1" s="92"/>
      <c r="H1" s="93"/>
      <c r="I1" s="93"/>
      <c r="J1" s="94"/>
      <c r="K1" s="28"/>
      <c r="L1" s="28"/>
      <c r="M1" s="28"/>
      <c r="N1" s="28"/>
      <c r="T1" s="95"/>
    </row>
    <row r="2" spans="3:22" s="29" customFormat="1" ht="18.75" customHeight="1">
      <c r="C2" s="28"/>
      <c r="D2" s="26"/>
      <c r="E2" s="27"/>
      <c r="F2" s="28"/>
      <c r="G2" s="190"/>
      <c r="H2" s="190"/>
      <c r="I2" s="190"/>
      <c r="J2" s="190"/>
      <c r="K2" s="28"/>
      <c r="L2" s="28"/>
      <c r="M2" s="28"/>
      <c r="N2" s="28"/>
      <c r="P2" s="185" t="s">
        <v>100</v>
      </c>
      <c r="Q2" s="185"/>
      <c r="R2" s="185"/>
      <c r="S2" s="96"/>
      <c r="T2" s="97"/>
      <c r="U2" s="96"/>
      <c r="V2" s="96"/>
    </row>
    <row r="3" spans="2:20" s="29" customFormat="1" ht="21" customHeight="1">
      <c r="B3" s="98"/>
      <c r="C3" s="99" t="s">
        <v>21</v>
      </c>
      <c r="D3" s="100"/>
      <c r="E3" s="100"/>
      <c r="F3" s="100"/>
      <c r="G3" s="189"/>
      <c r="H3" s="189"/>
      <c r="I3" s="189"/>
      <c r="J3" s="189"/>
      <c r="K3" s="101"/>
      <c r="L3" s="95"/>
      <c r="M3" s="95"/>
      <c r="N3" s="95"/>
      <c r="O3" s="95"/>
      <c r="P3" s="101"/>
      <c r="Q3" s="101"/>
      <c r="S3" s="101"/>
      <c r="T3" s="95"/>
    </row>
    <row r="4" spans="2:20" s="29" customFormat="1" ht="21" customHeight="1" thickBot="1">
      <c r="B4" s="102"/>
      <c r="C4" s="103" t="s">
        <v>5</v>
      </c>
      <c r="D4" s="100"/>
      <c r="E4" s="100"/>
      <c r="F4" s="100"/>
      <c r="G4" s="100"/>
      <c r="H4" s="101"/>
      <c r="I4" s="101"/>
      <c r="J4" s="101"/>
      <c r="K4" s="101"/>
      <c r="L4" s="28"/>
      <c r="M4" s="28"/>
      <c r="N4" s="28"/>
      <c r="O4" s="28"/>
      <c r="P4" s="101"/>
      <c r="Q4" s="101"/>
      <c r="S4" s="101"/>
      <c r="T4" s="95"/>
    </row>
    <row r="5" spans="2:20" s="29" customFormat="1" ht="21" customHeight="1" thickBot="1">
      <c r="B5" s="30"/>
      <c r="C5" s="31"/>
      <c r="D5" s="32"/>
      <c r="E5" s="32"/>
      <c r="F5" s="28"/>
      <c r="G5" s="33" t="s">
        <v>4</v>
      </c>
      <c r="H5" s="28"/>
      <c r="I5" s="104"/>
      <c r="K5" s="28"/>
      <c r="L5" s="34"/>
      <c r="M5" s="34"/>
      <c r="N5" s="35"/>
      <c r="P5" s="33" t="s">
        <v>4</v>
      </c>
      <c r="T5" s="105"/>
    </row>
    <row r="6" spans="2:22" s="29" customFormat="1" ht="94.5" customHeight="1" thickBot="1" thickTop="1">
      <c r="B6" s="36" t="s">
        <v>1</v>
      </c>
      <c r="C6" s="37" t="s">
        <v>93</v>
      </c>
      <c r="D6" s="37" t="s">
        <v>0</v>
      </c>
      <c r="E6" s="37" t="s">
        <v>94</v>
      </c>
      <c r="F6" s="37" t="s">
        <v>95</v>
      </c>
      <c r="G6" s="38" t="s">
        <v>2</v>
      </c>
      <c r="H6" s="37" t="s">
        <v>96</v>
      </c>
      <c r="I6" s="37" t="s">
        <v>23</v>
      </c>
      <c r="J6" s="39" t="s">
        <v>97</v>
      </c>
      <c r="K6" s="37" t="s">
        <v>98</v>
      </c>
      <c r="L6" s="40" t="s">
        <v>22</v>
      </c>
      <c r="M6" s="40" t="s">
        <v>12</v>
      </c>
      <c r="N6" s="37" t="s">
        <v>13</v>
      </c>
      <c r="O6" s="37" t="s">
        <v>14</v>
      </c>
      <c r="P6" s="91" t="s">
        <v>15</v>
      </c>
      <c r="Q6" s="91" t="s">
        <v>16</v>
      </c>
      <c r="R6" s="91" t="s">
        <v>17</v>
      </c>
      <c r="S6" s="37" t="s">
        <v>18</v>
      </c>
      <c r="T6" s="37" t="s">
        <v>20</v>
      </c>
      <c r="U6" s="37" t="s">
        <v>19</v>
      </c>
      <c r="V6" s="41" t="s">
        <v>7</v>
      </c>
    </row>
    <row r="7" spans="1:22" ht="54.75" customHeight="1" thickBot="1" thickTop="1">
      <c r="A7" s="106"/>
      <c r="B7" s="107">
        <v>1</v>
      </c>
      <c r="C7" s="108" t="s">
        <v>85</v>
      </c>
      <c r="D7" s="109">
        <v>1</v>
      </c>
      <c r="E7" s="110" t="s">
        <v>24</v>
      </c>
      <c r="F7" s="108" t="s">
        <v>81</v>
      </c>
      <c r="G7" s="51"/>
      <c r="H7" s="110"/>
      <c r="I7" s="110"/>
      <c r="J7" s="110" t="s">
        <v>25</v>
      </c>
      <c r="K7" s="110" t="s">
        <v>26</v>
      </c>
      <c r="L7" s="52">
        <f aca="true" t="shared" si="0" ref="L7:L30">D7*N7</f>
        <v>0</v>
      </c>
      <c r="M7" s="52">
        <f aca="true" t="shared" si="1" ref="M7:M30">D7*O7</f>
        <v>1600</v>
      </c>
      <c r="N7" s="53"/>
      <c r="O7" s="53">
        <v>1600</v>
      </c>
      <c r="P7" s="54"/>
      <c r="Q7" s="55">
        <f aca="true" t="shared" si="2" ref="Q7:Q30">D7*P7</f>
        <v>0</v>
      </c>
      <c r="R7" s="56" t="str">
        <f aca="true" t="shared" si="3" ref="R7:R30">IF(ISNUMBER(P7),IF(P7&gt;O7,"NEVYHOVUJE","VYHOVUJE")," ")</f>
        <v xml:space="preserve"> </v>
      </c>
      <c r="S7" s="111" t="s">
        <v>43</v>
      </c>
      <c r="T7" s="112" t="s">
        <v>3</v>
      </c>
      <c r="U7" s="113">
        <v>21419</v>
      </c>
      <c r="V7" s="114" t="s">
        <v>27</v>
      </c>
    </row>
    <row r="8" spans="1:22" ht="30.75" thickTop="1">
      <c r="A8" s="116"/>
      <c r="B8" s="117">
        <v>2</v>
      </c>
      <c r="C8" s="118" t="s">
        <v>28</v>
      </c>
      <c r="D8" s="119">
        <v>2</v>
      </c>
      <c r="E8" s="88" t="s">
        <v>24</v>
      </c>
      <c r="F8" s="120" t="s">
        <v>86</v>
      </c>
      <c r="G8" s="57"/>
      <c r="H8" s="191"/>
      <c r="I8" s="191"/>
      <c r="J8" s="191" t="s">
        <v>33</v>
      </c>
      <c r="K8" s="191" t="s">
        <v>32</v>
      </c>
      <c r="L8" s="8">
        <f t="shared" si="0"/>
        <v>0</v>
      </c>
      <c r="M8" s="8">
        <f t="shared" si="1"/>
        <v>3200</v>
      </c>
      <c r="N8" s="9"/>
      <c r="O8" s="9">
        <v>1600</v>
      </c>
      <c r="P8" s="58"/>
      <c r="Q8" s="10">
        <f t="shared" si="2"/>
        <v>0</v>
      </c>
      <c r="R8" s="47" t="str">
        <f t="shared" si="3"/>
        <v xml:space="preserve"> </v>
      </c>
      <c r="S8" s="206" t="s">
        <v>34</v>
      </c>
      <c r="T8" s="208" t="s">
        <v>3</v>
      </c>
      <c r="U8" s="210">
        <v>16566</v>
      </c>
      <c r="V8" s="218" t="s">
        <v>35</v>
      </c>
    </row>
    <row r="9" spans="2:22" ht="30">
      <c r="B9" s="121">
        <v>3</v>
      </c>
      <c r="C9" s="122" t="s">
        <v>29</v>
      </c>
      <c r="D9" s="123">
        <v>1</v>
      </c>
      <c r="E9" s="89" t="s">
        <v>24</v>
      </c>
      <c r="F9" s="122" t="s">
        <v>87</v>
      </c>
      <c r="G9" s="11"/>
      <c r="H9" s="192"/>
      <c r="I9" s="192"/>
      <c r="J9" s="192"/>
      <c r="K9" s="192"/>
      <c r="L9" s="12">
        <f t="shared" si="0"/>
        <v>0</v>
      </c>
      <c r="M9" s="12">
        <f t="shared" si="1"/>
        <v>2100</v>
      </c>
      <c r="N9" s="13"/>
      <c r="O9" s="13">
        <v>2100</v>
      </c>
      <c r="P9" s="14"/>
      <c r="Q9" s="15">
        <f t="shared" si="2"/>
        <v>0</v>
      </c>
      <c r="R9" s="49" t="str">
        <f t="shared" si="3"/>
        <v xml:space="preserve"> </v>
      </c>
      <c r="S9" s="223"/>
      <c r="T9" s="222"/>
      <c r="U9" s="221"/>
      <c r="V9" s="219"/>
    </row>
    <row r="10" spans="2:22" ht="30">
      <c r="B10" s="121">
        <v>4</v>
      </c>
      <c r="C10" s="122" t="s">
        <v>30</v>
      </c>
      <c r="D10" s="123">
        <v>1</v>
      </c>
      <c r="E10" s="89" t="s">
        <v>24</v>
      </c>
      <c r="F10" s="122" t="s">
        <v>88</v>
      </c>
      <c r="G10" s="11"/>
      <c r="H10" s="192"/>
      <c r="I10" s="192"/>
      <c r="J10" s="192"/>
      <c r="K10" s="192"/>
      <c r="L10" s="12">
        <f t="shared" si="0"/>
        <v>0</v>
      </c>
      <c r="M10" s="12">
        <f t="shared" si="1"/>
        <v>2100</v>
      </c>
      <c r="N10" s="13"/>
      <c r="O10" s="13">
        <v>2100</v>
      </c>
      <c r="P10" s="14"/>
      <c r="Q10" s="15">
        <f t="shared" si="2"/>
        <v>0</v>
      </c>
      <c r="R10" s="49" t="str">
        <f t="shared" si="3"/>
        <v xml:space="preserve"> </v>
      </c>
      <c r="S10" s="223"/>
      <c r="T10" s="222"/>
      <c r="U10" s="221"/>
      <c r="V10" s="219"/>
    </row>
    <row r="11" spans="1:22" ht="29.4" thickBot="1">
      <c r="A11" s="124"/>
      <c r="B11" s="125">
        <v>5</v>
      </c>
      <c r="C11" s="126" t="s">
        <v>31</v>
      </c>
      <c r="D11" s="127">
        <v>1</v>
      </c>
      <c r="E11" s="90" t="s">
        <v>24</v>
      </c>
      <c r="F11" s="126" t="s">
        <v>87</v>
      </c>
      <c r="G11" s="16"/>
      <c r="H11" s="193"/>
      <c r="I11" s="193"/>
      <c r="J11" s="193"/>
      <c r="K11" s="193"/>
      <c r="L11" s="17">
        <f t="shared" si="0"/>
        <v>0</v>
      </c>
      <c r="M11" s="17">
        <f t="shared" si="1"/>
        <v>2100</v>
      </c>
      <c r="N11" s="18"/>
      <c r="O11" s="18">
        <v>2100</v>
      </c>
      <c r="P11" s="19"/>
      <c r="Q11" s="20">
        <f t="shared" si="2"/>
        <v>0</v>
      </c>
      <c r="R11" s="50" t="str">
        <f t="shared" si="3"/>
        <v xml:space="preserve"> </v>
      </c>
      <c r="S11" s="207"/>
      <c r="T11" s="209"/>
      <c r="U11" s="211"/>
      <c r="V11" s="220"/>
    </row>
    <row r="12" spans="1:22" ht="29.4" thickTop="1">
      <c r="A12" s="106"/>
      <c r="B12" s="128">
        <v>6</v>
      </c>
      <c r="C12" s="129" t="s">
        <v>66</v>
      </c>
      <c r="D12" s="130">
        <v>3</v>
      </c>
      <c r="E12" s="131" t="s">
        <v>24</v>
      </c>
      <c r="F12" s="132" t="s">
        <v>72</v>
      </c>
      <c r="G12" s="69"/>
      <c r="H12" s="194"/>
      <c r="I12" s="194"/>
      <c r="J12" s="194" t="s">
        <v>36</v>
      </c>
      <c r="K12" s="194" t="s">
        <v>37</v>
      </c>
      <c r="L12" s="70">
        <f t="shared" si="0"/>
        <v>0</v>
      </c>
      <c r="M12" s="70">
        <f t="shared" si="1"/>
        <v>4500</v>
      </c>
      <c r="N12" s="71"/>
      <c r="O12" s="71">
        <v>1500</v>
      </c>
      <c r="P12" s="72"/>
      <c r="Q12" s="73">
        <f t="shared" si="2"/>
        <v>0</v>
      </c>
      <c r="R12" s="74" t="str">
        <f t="shared" si="3"/>
        <v xml:space="preserve"> </v>
      </c>
      <c r="S12" s="227" t="s">
        <v>46</v>
      </c>
      <c r="T12" s="194" t="s">
        <v>3</v>
      </c>
      <c r="U12" s="230">
        <v>26479</v>
      </c>
      <c r="V12" s="233" t="s">
        <v>45</v>
      </c>
    </row>
    <row r="13" spans="2:22" ht="28.8">
      <c r="B13" s="133">
        <v>7</v>
      </c>
      <c r="C13" s="134" t="s">
        <v>67</v>
      </c>
      <c r="D13" s="135">
        <v>3</v>
      </c>
      <c r="E13" s="136" t="s">
        <v>24</v>
      </c>
      <c r="F13" s="137" t="s">
        <v>71</v>
      </c>
      <c r="G13" s="75"/>
      <c r="H13" s="195"/>
      <c r="I13" s="195"/>
      <c r="J13" s="195"/>
      <c r="K13" s="195"/>
      <c r="L13" s="76">
        <f t="shared" si="0"/>
        <v>0</v>
      </c>
      <c r="M13" s="76">
        <f t="shared" si="1"/>
        <v>6000</v>
      </c>
      <c r="N13" s="77"/>
      <c r="O13" s="77">
        <v>2000</v>
      </c>
      <c r="P13" s="78"/>
      <c r="Q13" s="79">
        <f t="shared" si="2"/>
        <v>0</v>
      </c>
      <c r="R13" s="80" t="str">
        <f t="shared" si="3"/>
        <v xml:space="preserve"> </v>
      </c>
      <c r="S13" s="228"/>
      <c r="T13" s="195"/>
      <c r="U13" s="231"/>
      <c r="V13" s="234"/>
    </row>
    <row r="14" spans="2:22" ht="28.8">
      <c r="B14" s="133">
        <v>8</v>
      </c>
      <c r="C14" s="134" t="s">
        <v>68</v>
      </c>
      <c r="D14" s="135">
        <v>3</v>
      </c>
      <c r="E14" s="136" t="s">
        <v>24</v>
      </c>
      <c r="F14" s="137" t="s">
        <v>71</v>
      </c>
      <c r="G14" s="75"/>
      <c r="H14" s="195"/>
      <c r="I14" s="195"/>
      <c r="J14" s="195"/>
      <c r="K14" s="195"/>
      <c r="L14" s="76">
        <f t="shared" si="0"/>
        <v>0</v>
      </c>
      <c r="M14" s="76">
        <f t="shared" si="1"/>
        <v>6000</v>
      </c>
      <c r="N14" s="77"/>
      <c r="O14" s="77">
        <v>2000</v>
      </c>
      <c r="P14" s="78"/>
      <c r="Q14" s="79">
        <f t="shared" si="2"/>
        <v>0</v>
      </c>
      <c r="R14" s="80" t="str">
        <f t="shared" si="3"/>
        <v xml:space="preserve"> </v>
      </c>
      <c r="S14" s="228"/>
      <c r="T14" s="195"/>
      <c r="U14" s="231"/>
      <c r="V14" s="234"/>
    </row>
    <row r="15" spans="2:22" ht="28.8">
      <c r="B15" s="133">
        <v>9</v>
      </c>
      <c r="C15" s="134" t="s">
        <v>69</v>
      </c>
      <c r="D15" s="135">
        <v>3</v>
      </c>
      <c r="E15" s="136" t="s">
        <v>24</v>
      </c>
      <c r="F15" s="137" t="s">
        <v>71</v>
      </c>
      <c r="G15" s="75"/>
      <c r="H15" s="195"/>
      <c r="I15" s="195"/>
      <c r="J15" s="195"/>
      <c r="K15" s="195"/>
      <c r="L15" s="76">
        <f t="shared" si="0"/>
        <v>0</v>
      </c>
      <c r="M15" s="76">
        <f t="shared" si="1"/>
        <v>6000</v>
      </c>
      <c r="N15" s="77"/>
      <c r="O15" s="77">
        <v>2000</v>
      </c>
      <c r="P15" s="78"/>
      <c r="Q15" s="79">
        <f t="shared" si="2"/>
        <v>0</v>
      </c>
      <c r="R15" s="80" t="str">
        <f t="shared" si="3"/>
        <v xml:space="preserve"> </v>
      </c>
      <c r="S15" s="228"/>
      <c r="T15" s="195"/>
      <c r="U15" s="231"/>
      <c r="V15" s="234"/>
    </row>
    <row r="16" spans="2:22" ht="28.8">
      <c r="B16" s="133">
        <v>10</v>
      </c>
      <c r="C16" s="134" t="s">
        <v>70</v>
      </c>
      <c r="D16" s="135">
        <v>2</v>
      </c>
      <c r="E16" s="136" t="s">
        <v>24</v>
      </c>
      <c r="F16" s="137" t="s">
        <v>80</v>
      </c>
      <c r="G16" s="75"/>
      <c r="H16" s="195"/>
      <c r="I16" s="195"/>
      <c r="J16" s="195"/>
      <c r="K16" s="195"/>
      <c r="L16" s="76">
        <f t="shared" si="0"/>
        <v>0</v>
      </c>
      <c r="M16" s="76">
        <f t="shared" si="1"/>
        <v>5800</v>
      </c>
      <c r="N16" s="77"/>
      <c r="O16" s="77">
        <v>2900</v>
      </c>
      <c r="P16" s="78"/>
      <c r="Q16" s="79">
        <f t="shared" si="2"/>
        <v>0</v>
      </c>
      <c r="R16" s="80" t="str">
        <f t="shared" si="3"/>
        <v xml:space="preserve"> </v>
      </c>
      <c r="S16" s="228"/>
      <c r="T16" s="195"/>
      <c r="U16" s="231"/>
      <c r="V16" s="234"/>
    </row>
    <row r="17" spans="2:22" ht="28.8">
      <c r="B17" s="133">
        <v>11</v>
      </c>
      <c r="C17" s="134" t="s">
        <v>75</v>
      </c>
      <c r="D17" s="135">
        <v>1</v>
      </c>
      <c r="E17" s="136" t="s">
        <v>24</v>
      </c>
      <c r="F17" s="137" t="s">
        <v>79</v>
      </c>
      <c r="G17" s="75"/>
      <c r="H17" s="195"/>
      <c r="I17" s="195"/>
      <c r="J17" s="195"/>
      <c r="K17" s="195"/>
      <c r="L17" s="76">
        <f t="shared" si="0"/>
        <v>0</v>
      </c>
      <c r="M17" s="76">
        <f t="shared" si="1"/>
        <v>4000</v>
      </c>
      <c r="N17" s="77"/>
      <c r="O17" s="77">
        <v>4000</v>
      </c>
      <c r="P17" s="78"/>
      <c r="Q17" s="79">
        <f t="shared" si="2"/>
        <v>0</v>
      </c>
      <c r="R17" s="80" t="str">
        <f t="shared" si="3"/>
        <v xml:space="preserve"> </v>
      </c>
      <c r="S17" s="228"/>
      <c r="T17" s="195"/>
      <c r="U17" s="231"/>
      <c r="V17" s="234"/>
    </row>
    <row r="18" spans="2:22" ht="28.8">
      <c r="B18" s="133">
        <v>12</v>
      </c>
      <c r="C18" s="134" t="s">
        <v>74</v>
      </c>
      <c r="D18" s="135">
        <v>1</v>
      </c>
      <c r="E18" s="136" t="s">
        <v>24</v>
      </c>
      <c r="F18" s="137" t="s">
        <v>79</v>
      </c>
      <c r="G18" s="75"/>
      <c r="H18" s="195"/>
      <c r="I18" s="195"/>
      <c r="J18" s="195"/>
      <c r="K18" s="195"/>
      <c r="L18" s="76">
        <f t="shared" si="0"/>
        <v>0</v>
      </c>
      <c r="M18" s="76">
        <f t="shared" si="1"/>
        <v>4000</v>
      </c>
      <c r="N18" s="77"/>
      <c r="O18" s="77">
        <v>4000</v>
      </c>
      <c r="P18" s="78"/>
      <c r="Q18" s="79">
        <f t="shared" si="2"/>
        <v>0</v>
      </c>
      <c r="R18" s="80" t="str">
        <f t="shared" si="3"/>
        <v xml:space="preserve"> </v>
      </c>
      <c r="S18" s="228"/>
      <c r="T18" s="195"/>
      <c r="U18" s="231"/>
      <c r="V18" s="234"/>
    </row>
    <row r="19" spans="1:22" ht="29.4" thickBot="1">
      <c r="A19" s="124"/>
      <c r="B19" s="138">
        <v>13</v>
      </c>
      <c r="C19" s="139" t="s">
        <v>73</v>
      </c>
      <c r="D19" s="140">
        <v>1</v>
      </c>
      <c r="E19" s="141" t="s">
        <v>24</v>
      </c>
      <c r="F19" s="142" t="s">
        <v>79</v>
      </c>
      <c r="G19" s="81"/>
      <c r="H19" s="196"/>
      <c r="I19" s="196"/>
      <c r="J19" s="196"/>
      <c r="K19" s="196"/>
      <c r="L19" s="82">
        <f t="shared" si="0"/>
        <v>0</v>
      </c>
      <c r="M19" s="82">
        <f t="shared" si="1"/>
        <v>4000</v>
      </c>
      <c r="N19" s="83"/>
      <c r="O19" s="83">
        <v>4000</v>
      </c>
      <c r="P19" s="84"/>
      <c r="Q19" s="85">
        <f t="shared" si="2"/>
        <v>0</v>
      </c>
      <c r="R19" s="86" t="str">
        <f t="shared" si="3"/>
        <v xml:space="preserve"> </v>
      </c>
      <c r="S19" s="229"/>
      <c r="T19" s="196"/>
      <c r="U19" s="232"/>
      <c r="V19" s="235"/>
    </row>
    <row r="20" spans="1:22" ht="68.25" customHeight="1" thickTop="1">
      <c r="A20" s="106"/>
      <c r="B20" s="117">
        <v>14</v>
      </c>
      <c r="C20" s="120" t="s">
        <v>38</v>
      </c>
      <c r="D20" s="119">
        <v>3</v>
      </c>
      <c r="E20" s="88" t="s">
        <v>24</v>
      </c>
      <c r="F20" s="118" t="s">
        <v>84</v>
      </c>
      <c r="G20" s="57"/>
      <c r="H20" s="191" t="s">
        <v>39</v>
      </c>
      <c r="I20" s="191" t="s">
        <v>40</v>
      </c>
      <c r="J20" s="191" t="s">
        <v>41</v>
      </c>
      <c r="K20" s="191" t="s">
        <v>42</v>
      </c>
      <c r="L20" s="8">
        <f t="shared" si="0"/>
        <v>0</v>
      </c>
      <c r="M20" s="8">
        <f t="shared" si="1"/>
        <v>5400</v>
      </c>
      <c r="N20" s="9"/>
      <c r="O20" s="9">
        <v>1800</v>
      </c>
      <c r="P20" s="58"/>
      <c r="Q20" s="10">
        <f t="shared" si="2"/>
        <v>0</v>
      </c>
      <c r="R20" s="47" t="str">
        <f t="shared" si="3"/>
        <v xml:space="preserve"> </v>
      </c>
      <c r="S20" s="206" t="s">
        <v>43</v>
      </c>
      <c r="T20" s="208" t="s">
        <v>3</v>
      </c>
      <c r="U20" s="210">
        <v>21672</v>
      </c>
      <c r="V20" s="218" t="s">
        <v>44</v>
      </c>
    </row>
    <row r="21" spans="1:22" ht="85.5" customHeight="1" thickBot="1">
      <c r="A21" s="124"/>
      <c r="B21" s="125">
        <v>15</v>
      </c>
      <c r="C21" s="126" t="s">
        <v>63</v>
      </c>
      <c r="D21" s="127">
        <v>3</v>
      </c>
      <c r="E21" s="90" t="s">
        <v>24</v>
      </c>
      <c r="F21" s="143" t="s">
        <v>83</v>
      </c>
      <c r="G21" s="16"/>
      <c r="H21" s="193"/>
      <c r="I21" s="193"/>
      <c r="J21" s="193"/>
      <c r="K21" s="193"/>
      <c r="L21" s="17">
        <f t="shared" si="0"/>
        <v>0</v>
      </c>
      <c r="M21" s="17">
        <f t="shared" si="1"/>
        <v>10500</v>
      </c>
      <c r="N21" s="18"/>
      <c r="O21" s="18">
        <v>3500</v>
      </c>
      <c r="P21" s="19"/>
      <c r="Q21" s="20">
        <f t="shared" si="2"/>
        <v>0</v>
      </c>
      <c r="R21" s="50" t="str">
        <f t="shared" si="3"/>
        <v xml:space="preserve"> </v>
      </c>
      <c r="S21" s="207"/>
      <c r="T21" s="209"/>
      <c r="U21" s="211"/>
      <c r="V21" s="220"/>
    </row>
    <row r="22" spans="1:22" ht="29.4" thickTop="1">
      <c r="A22" s="106"/>
      <c r="B22" s="144">
        <v>16</v>
      </c>
      <c r="C22" s="122" t="s">
        <v>89</v>
      </c>
      <c r="D22" s="123">
        <v>1</v>
      </c>
      <c r="E22" s="89" t="s">
        <v>24</v>
      </c>
      <c r="F22" s="122" t="s">
        <v>91</v>
      </c>
      <c r="G22" s="21"/>
      <c r="H22" s="197"/>
      <c r="I22" s="197"/>
      <c r="J22" s="197" t="s">
        <v>47</v>
      </c>
      <c r="K22" s="197" t="s">
        <v>48</v>
      </c>
      <c r="L22" s="68">
        <f t="shared" si="0"/>
        <v>0</v>
      </c>
      <c r="M22" s="22">
        <f t="shared" si="1"/>
        <v>1200</v>
      </c>
      <c r="N22" s="13"/>
      <c r="O22" s="23">
        <v>1200</v>
      </c>
      <c r="P22" s="24"/>
      <c r="Q22" s="25">
        <f t="shared" si="2"/>
        <v>0</v>
      </c>
      <c r="R22" s="48" t="str">
        <f t="shared" si="3"/>
        <v xml:space="preserve"> </v>
      </c>
      <c r="S22" s="203" t="s">
        <v>59</v>
      </c>
      <c r="T22" s="212" t="s">
        <v>3</v>
      </c>
      <c r="U22" s="215">
        <v>26817</v>
      </c>
      <c r="V22" s="224" t="s">
        <v>49</v>
      </c>
    </row>
    <row r="23" spans="2:22" ht="28.8">
      <c r="B23" s="121">
        <v>17</v>
      </c>
      <c r="C23" s="122" t="s">
        <v>76</v>
      </c>
      <c r="D23" s="123">
        <v>1</v>
      </c>
      <c r="E23" s="89" t="s">
        <v>24</v>
      </c>
      <c r="F23" s="122" t="s">
        <v>91</v>
      </c>
      <c r="G23" s="11"/>
      <c r="H23" s="198"/>
      <c r="I23" s="198"/>
      <c r="J23" s="198"/>
      <c r="K23" s="236"/>
      <c r="L23" s="12">
        <f t="shared" si="0"/>
        <v>0</v>
      </c>
      <c r="M23" s="67">
        <f t="shared" si="1"/>
        <v>1200</v>
      </c>
      <c r="N23" s="13"/>
      <c r="O23" s="13">
        <v>1200</v>
      </c>
      <c r="P23" s="14"/>
      <c r="Q23" s="15">
        <f t="shared" si="2"/>
        <v>0</v>
      </c>
      <c r="R23" s="49" t="str">
        <f t="shared" si="3"/>
        <v xml:space="preserve"> </v>
      </c>
      <c r="S23" s="204"/>
      <c r="T23" s="213"/>
      <c r="U23" s="216"/>
      <c r="V23" s="225"/>
    </row>
    <row r="24" spans="2:22" ht="28.8">
      <c r="B24" s="121">
        <v>18</v>
      </c>
      <c r="C24" s="122" t="s">
        <v>77</v>
      </c>
      <c r="D24" s="123">
        <v>1</v>
      </c>
      <c r="E24" s="89" t="s">
        <v>24</v>
      </c>
      <c r="F24" s="122" t="s">
        <v>92</v>
      </c>
      <c r="G24" s="11"/>
      <c r="H24" s="198"/>
      <c r="I24" s="198"/>
      <c r="J24" s="198"/>
      <c r="K24" s="236"/>
      <c r="L24" s="12">
        <f t="shared" si="0"/>
        <v>0</v>
      </c>
      <c r="M24" s="67">
        <f t="shared" si="1"/>
        <v>1200</v>
      </c>
      <c r="N24" s="13"/>
      <c r="O24" s="13">
        <v>1200</v>
      </c>
      <c r="P24" s="14"/>
      <c r="Q24" s="15">
        <f t="shared" si="2"/>
        <v>0</v>
      </c>
      <c r="R24" s="49" t="str">
        <f t="shared" si="3"/>
        <v xml:space="preserve"> </v>
      </c>
      <c r="S24" s="204"/>
      <c r="T24" s="213"/>
      <c r="U24" s="216"/>
      <c r="V24" s="225"/>
    </row>
    <row r="25" spans="1:22" ht="29.4" thickBot="1">
      <c r="A25" s="124"/>
      <c r="B25" s="125">
        <v>19</v>
      </c>
      <c r="C25" s="126" t="s">
        <v>78</v>
      </c>
      <c r="D25" s="127">
        <v>1</v>
      </c>
      <c r="E25" s="90" t="s">
        <v>24</v>
      </c>
      <c r="F25" s="126" t="s">
        <v>90</v>
      </c>
      <c r="G25" s="16"/>
      <c r="H25" s="199"/>
      <c r="I25" s="199"/>
      <c r="J25" s="199"/>
      <c r="K25" s="199"/>
      <c r="L25" s="60">
        <f t="shared" si="0"/>
        <v>0</v>
      </c>
      <c r="M25" s="17">
        <f t="shared" si="1"/>
        <v>2200</v>
      </c>
      <c r="N25" s="18"/>
      <c r="O25" s="18">
        <v>2200</v>
      </c>
      <c r="P25" s="19"/>
      <c r="Q25" s="20">
        <f t="shared" si="2"/>
        <v>0</v>
      </c>
      <c r="R25" s="50" t="str">
        <f t="shared" si="3"/>
        <v xml:space="preserve"> </v>
      </c>
      <c r="S25" s="205"/>
      <c r="T25" s="214"/>
      <c r="U25" s="217"/>
      <c r="V25" s="226"/>
    </row>
    <row r="26" spans="1:22" ht="42" customHeight="1" thickTop="1">
      <c r="A26" s="106"/>
      <c r="B26" s="144">
        <v>20</v>
      </c>
      <c r="C26" s="145" t="s">
        <v>58</v>
      </c>
      <c r="D26" s="146">
        <v>4</v>
      </c>
      <c r="E26" s="147" t="s">
        <v>24</v>
      </c>
      <c r="F26" s="108" t="s">
        <v>56</v>
      </c>
      <c r="G26" s="21"/>
      <c r="H26" s="197"/>
      <c r="I26" s="197"/>
      <c r="J26" s="197" t="s">
        <v>50</v>
      </c>
      <c r="K26" s="197" t="s">
        <v>51</v>
      </c>
      <c r="L26" s="22">
        <f t="shared" si="0"/>
        <v>0</v>
      </c>
      <c r="M26" s="22">
        <f t="shared" si="1"/>
        <v>6000</v>
      </c>
      <c r="N26" s="23"/>
      <c r="O26" s="23">
        <v>1500</v>
      </c>
      <c r="P26" s="24"/>
      <c r="Q26" s="25">
        <f t="shared" si="2"/>
        <v>0</v>
      </c>
      <c r="R26" s="48" t="str">
        <f t="shared" si="3"/>
        <v xml:space="preserve"> </v>
      </c>
      <c r="S26" s="203" t="s">
        <v>59</v>
      </c>
      <c r="T26" s="212" t="s">
        <v>3</v>
      </c>
      <c r="U26" s="215">
        <v>26369</v>
      </c>
      <c r="V26" s="224" t="s">
        <v>52</v>
      </c>
    </row>
    <row r="27" spans="2:22" ht="25.5" customHeight="1">
      <c r="B27" s="148">
        <v>21</v>
      </c>
      <c r="C27" s="149" t="s">
        <v>60</v>
      </c>
      <c r="D27" s="150">
        <v>1</v>
      </c>
      <c r="E27" s="89" t="s">
        <v>24</v>
      </c>
      <c r="F27" s="151" t="s">
        <v>57</v>
      </c>
      <c r="G27" s="11"/>
      <c r="H27" s="198"/>
      <c r="I27" s="198"/>
      <c r="J27" s="198"/>
      <c r="K27" s="198"/>
      <c r="L27" s="12">
        <f t="shared" si="0"/>
        <v>0</v>
      </c>
      <c r="M27" s="12">
        <f t="shared" si="1"/>
        <v>3000</v>
      </c>
      <c r="N27" s="13"/>
      <c r="O27" s="13">
        <v>3000</v>
      </c>
      <c r="P27" s="14"/>
      <c r="Q27" s="15">
        <f t="shared" si="2"/>
        <v>0</v>
      </c>
      <c r="R27" s="49" t="str">
        <f t="shared" si="3"/>
        <v xml:space="preserve"> </v>
      </c>
      <c r="S27" s="204"/>
      <c r="T27" s="213"/>
      <c r="U27" s="216"/>
      <c r="V27" s="225"/>
    </row>
    <row r="28" spans="2:22" ht="33" customHeight="1">
      <c r="B28" s="148">
        <v>22</v>
      </c>
      <c r="C28" s="149" t="s">
        <v>61</v>
      </c>
      <c r="D28" s="150">
        <v>1</v>
      </c>
      <c r="E28" s="89" t="s">
        <v>24</v>
      </c>
      <c r="F28" s="151" t="s">
        <v>57</v>
      </c>
      <c r="G28" s="11"/>
      <c r="H28" s="198"/>
      <c r="I28" s="198"/>
      <c r="J28" s="198"/>
      <c r="K28" s="198"/>
      <c r="L28" s="12">
        <f t="shared" si="0"/>
        <v>0</v>
      </c>
      <c r="M28" s="12">
        <f t="shared" si="1"/>
        <v>3000</v>
      </c>
      <c r="N28" s="13"/>
      <c r="O28" s="13">
        <v>3000</v>
      </c>
      <c r="P28" s="14"/>
      <c r="Q28" s="15">
        <f t="shared" si="2"/>
        <v>0</v>
      </c>
      <c r="R28" s="49" t="str">
        <f t="shared" si="3"/>
        <v xml:space="preserve"> </v>
      </c>
      <c r="S28" s="204"/>
      <c r="T28" s="213"/>
      <c r="U28" s="216"/>
      <c r="V28" s="225"/>
    </row>
    <row r="29" spans="1:22" ht="24.75" customHeight="1" thickBot="1">
      <c r="A29" s="152"/>
      <c r="B29" s="125">
        <v>23</v>
      </c>
      <c r="C29" s="143" t="s">
        <v>62</v>
      </c>
      <c r="D29" s="127">
        <v>1</v>
      </c>
      <c r="E29" s="90" t="s">
        <v>24</v>
      </c>
      <c r="F29" s="143" t="s">
        <v>57</v>
      </c>
      <c r="G29" s="16"/>
      <c r="H29" s="199"/>
      <c r="I29" s="199"/>
      <c r="J29" s="199"/>
      <c r="K29" s="199"/>
      <c r="L29" s="17">
        <f t="shared" si="0"/>
        <v>0</v>
      </c>
      <c r="M29" s="17">
        <f t="shared" si="1"/>
        <v>3000</v>
      </c>
      <c r="N29" s="18"/>
      <c r="O29" s="59">
        <v>3000</v>
      </c>
      <c r="P29" s="19"/>
      <c r="Q29" s="20">
        <f t="shared" si="2"/>
        <v>0</v>
      </c>
      <c r="R29" s="50" t="str">
        <f t="shared" si="3"/>
        <v xml:space="preserve"> </v>
      </c>
      <c r="S29" s="205"/>
      <c r="T29" s="214"/>
      <c r="U29" s="217"/>
      <c r="V29" s="226"/>
    </row>
    <row r="30" spans="1:22" ht="75.75" customHeight="1" thickBot="1" thickTop="1">
      <c r="A30" s="106"/>
      <c r="B30" s="153">
        <v>24</v>
      </c>
      <c r="C30" s="154" t="s">
        <v>64</v>
      </c>
      <c r="D30" s="155">
        <v>1</v>
      </c>
      <c r="E30" s="156" t="s">
        <v>24</v>
      </c>
      <c r="F30" s="157" t="s">
        <v>82</v>
      </c>
      <c r="G30" s="61"/>
      <c r="H30" s="156" t="s">
        <v>39</v>
      </c>
      <c r="I30" s="156" t="s">
        <v>53</v>
      </c>
      <c r="J30" s="156" t="s">
        <v>47</v>
      </c>
      <c r="K30" s="156" t="s">
        <v>54</v>
      </c>
      <c r="L30" s="62">
        <f t="shared" si="0"/>
        <v>0</v>
      </c>
      <c r="M30" s="62">
        <f t="shared" si="1"/>
        <v>2200</v>
      </c>
      <c r="N30" s="63"/>
      <c r="O30" s="63">
        <v>2200</v>
      </c>
      <c r="P30" s="64"/>
      <c r="Q30" s="65">
        <f t="shared" si="2"/>
        <v>0</v>
      </c>
      <c r="R30" s="66" t="str">
        <f t="shared" si="3"/>
        <v xml:space="preserve"> </v>
      </c>
      <c r="S30" s="158" t="s">
        <v>65</v>
      </c>
      <c r="T30" s="159" t="s">
        <v>3</v>
      </c>
      <c r="U30" s="160">
        <v>26816</v>
      </c>
      <c r="V30" s="161" t="s">
        <v>55</v>
      </c>
    </row>
    <row r="31" spans="1:23" ht="13.5" customHeight="1" thickBot="1" thickTop="1">
      <c r="A31" s="162"/>
      <c r="B31" s="162"/>
      <c r="C31" s="163"/>
      <c r="D31" s="162"/>
      <c r="E31" s="163"/>
      <c r="F31" s="163"/>
      <c r="G31" s="162"/>
      <c r="H31" s="163"/>
      <c r="I31" s="163"/>
      <c r="J31" s="163"/>
      <c r="K31" s="163"/>
      <c r="L31" s="162"/>
      <c r="M31" s="162"/>
      <c r="N31" s="162"/>
      <c r="O31" s="162"/>
      <c r="P31" s="162"/>
      <c r="Q31" s="162"/>
      <c r="R31" s="162"/>
      <c r="S31" s="162"/>
      <c r="U31" s="162"/>
      <c r="V31" s="162"/>
      <c r="W31" s="162"/>
    </row>
    <row r="32" spans="1:20" ht="60.75" customHeight="1" thickBot="1" thickTop="1">
      <c r="A32" s="165"/>
      <c r="B32" s="188" t="s">
        <v>8</v>
      </c>
      <c r="C32" s="188"/>
      <c r="D32" s="188"/>
      <c r="E32" s="188"/>
      <c r="F32" s="188"/>
      <c r="G32" s="188"/>
      <c r="H32" s="42"/>
      <c r="I32" s="42"/>
      <c r="J32" s="166"/>
      <c r="K32" s="166"/>
      <c r="L32" s="167"/>
      <c r="M32" s="1"/>
      <c r="N32" s="46" t="s">
        <v>9</v>
      </c>
      <c r="O32" s="37" t="s">
        <v>10</v>
      </c>
      <c r="P32" s="200" t="s">
        <v>11</v>
      </c>
      <c r="Q32" s="201"/>
      <c r="R32" s="202"/>
      <c r="S32" s="168"/>
      <c r="T32" s="169"/>
    </row>
    <row r="33" spans="1:21" ht="33" customHeight="1" thickBot="1" thickTop="1">
      <c r="A33" s="165"/>
      <c r="B33" s="181" t="s">
        <v>6</v>
      </c>
      <c r="C33" s="181"/>
      <c r="D33" s="181"/>
      <c r="E33" s="181"/>
      <c r="F33" s="181"/>
      <c r="G33" s="181"/>
      <c r="J33" s="43"/>
      <c r="K33" s="43"/>
      <c r="L33" s="2"/>
      <c r="M33" s="3"/>
      <c r="N33" s="4">
        <f>SUM(L7:L30)</f>
        <v>0</v>
      </c>
      <c r="O33" s="87">
        <f>SUM(M7:M30)</f>
        <v>90300</v>
      </c>
      <c r="P33" s="182">
        <f>SUM(Q7:Q30)</f>
        <v>0</v>
      </c>
      <c r="Q33" s="183"/>
      <c r="R33" s="184"/>
      <c r="S33" s="170"/>
      <c r="T33" s="171"/>
      <c r="U33" s="170"/>
    </row>
    <row r="34" spans="1:23" ht="39.75" customHeight="1" thickTop="1">
      <c r="A34" s="165"/>
      <c r="H34" s="44"/>
      <c r="I34" s="44"/>
      <c r="J34" s="45"/>
      <c r="K34" s="45"/>
      <c r="L34" s="5"/>
      <c r="M34" s="174"/>
      <c r="N34" s="174"/>
      <c r="O34" s="174"/>
      <c r="P34" s="170"/>
      <c r="Q34" s="170"/>
      <c r="R34" s="170"/>
      <c r="S34" s="6"/>
      <c r="T34" s="171"/>
      <c r="U34" s="170"/>
      <c r="V34" s="170"/>
      <c r="W34" s="170"/>
    </row>
    <row r="35" spans="1:23" ht="19.95" customHeight="1">
      <c r="A35" s="165"/>
      <c r="J35" s="45"/>
      <c r="K35" s="45"/>
      <c r="L35" s="5"/>
      <c r="M35" s="174"/>
      <c r="N35" s="174"/>
      <c r="O35" s="7"/>
      <c r="P35" s="7"/>
      <c r="Q35" s="7"/>
      <c r="R35" s="170"/>
      <c r="S35" s="6"/>
      <c r="T35" s="171"/>
      <c r="U35" s="170"/>
      <c r="V35" s="170"/>
      <c r="W35" s="170"/>
    </row>
    <row r="36" spans="1:23" ht="71.25" customHeight="1">
      <c r="A36" s="165"/>
      <c r="J36" s="45"/>
      <c r="K36" s="45"/>
      <c r="L36" s="5"/>
      <c r="M36" s="174"/>
      <c r="N36" s="174"/>
      <c r="O36" s="7"/>
      <c r="P36" s="7"/>
      <c r="Q36" s="7"/>
      <c r="R36" s="170"/>
      <c r="S36" s="174"/>
      <c r="T36" s="171"/>
      <c r="U36" s="170"/>
      <c r="V36" s="170"/>
      <c r="W36" s="170"/>
    </row>
    <row r="37" spans="1:23" ht="36" customHeight="1">
      <c r="A37" s="165"/>
      <c r="J37" s="175"/>
      <c r="K37" s="175"/>
      <c r="L37" s="176"/>
      <c r="M37" s="176"/>
      <c r="N37" s="176"/>
      <c r="O37" s="174"/>
      <c r="P37" s="170"/>
      <c r="Q37" s="170"/>
      <c r="R37" s="170"/>
      <c r="S37" s="170"/>
      <c r="T37" s="171"/>
      <c r="U37" s="170"/>
      <c r="V37" s="170"/>
      <c r="W37" s="170"/>
    </row>
    <row r="38" spans="1:23" ht="14.25" customHeight="1">
      <c r="A38" s="165"/>
      <c r="B38" s="170"/>
      <c r="C38" s="177"/>
      <c r="D38" s="178"/>
      <c r="E38" s="179"/>
      <c r="F38" s="177"/>
      <c r="G38" s="174"/>
      <c r="H38" s="177"/>
      <c r="I38" s="180"/>
      <c r="J38" s="180"/>
      <c r="K38" s="180"/>
      <c r="L38" s="174"/>
      <c r="M38" s="174"/>
      <c r="N38" s="174"/>
      <c r="O38" s="174"/>
      <c r="P38" s="170"/>
      <c r="Q38" s="170"/>
      <c r="R38" s="170"/>
      <c r="S38" s="170"/>
      <c r="T38" s="171"/>
      <c r="U38" s="170"/>
      <c r="V38" s="170"/>
      <c r="W38" s="170"/>
    </row>
    <row r="39" spans="1:23" ht="14.25" customHeight="1">
      <c r="A39" s="165"/>
      <c r="B39" s="170"/>
      <c r="C39" s="177"/>
      <c r="D39" s="178"/>
      <c r="E39" s="179"/>
      <c r="F39" s="177"/>
      <c r="G39" s="174"/>
      <c r="H39" s="177"/>
      <c r="I39" s="180"/>
      <c r="J39" s="180"/>
      <c r="K39" s="180"/>
      <c r="L39" s="174"/>
      <c r="M39" s="174"/>
      <c r="N39" s="174"/>
      <c r="O39" s="174"/>
      <c r="P39" s="170"/>
      <c r="Q39" s="170"/>
      <c r="R39" s="170"/>
      <c r="S39" s="170"/>
      <c r="T39" s="171"/>
      <c r="U39" s="170"/>
      <c r="V39" s="170"/>
      <c r="W39" s="170"/>
    </row>
    <row r="40" spans="1:23" ht="14.25" customHeight="1">
      <c r="A40" s="165"/>
      <c r="B40" s="170"/>
      <c r="C40" s="177"/>
      <c r="D40" s="178"/>
      <c r="E40" s="179"/>
      <c r="F40" s="177"/>
      <c r="G40" s="174"/>
      <c r="H40" s="177"/>
      <c r="I40" s="180"/>
      <c r="J40" s="180"/>
      <c r="K40" s="180"/>
      <c r="L40" s="174"/>
      <c r="M40" s="174"/>
      <c r="N40" s="174"/>
      <c r="O40" s="174"/>
      <c r="P40" s="170"/>
      <c r="Q40" s="170"/>
      <c r="R40" s="170"/>
      <c r="S40" s="170"/>
      <c r="T40" s="171"/>
      <c r="U40" s="170"/>
      <c r="V40" s="170"/>
      <c r="W40" s="170"/>
    </row>
    <row r="41" spans="1:23" ht="14.25" customHeight="1">
      <c r="A41" s="165"/>
      <c r="B41" s="170"/>
      <c r="C41" s="177"/>
      <c r="D41" s="178"/>
      <c r="E41" s="179"/>
      <c r="F41" s="177"/>
      <c r="G41" s="174"/>
      <c r="H41" s="177"/>
      <c r="I41" s="180"/>
      <c r="J41" s="180"/>
      <c r="K41" s="180"/>
      <c r="L41" s="174"/>
      <c r="M41" s="174"/>
      <c r="N41" s="174"/>
      <c r="O41" s="174"/>
      <c r="P41" s="170"/>
      <c r="Q41" s="170"/>
      <c r="R41" s="170"/>
      <c r="S41" s="170"/>
      <c r="T41" s="171"/>
      <c r="U41" s="170"/>
      <c r="V41" s="170"/>
      <c r="W41" s="170"/>
    </row>
    <row r="42" spans="3:14" ht="15">
      <c r="C42" s="29"/>
      <c r="D42" s="115"/>
      <c r="E42" s="29"/>
      <c r="F42" s="29"/>
      <c r="G42" s="115"/>
      <c r="H42" s="29"/>
      <c r="K42" s="29"/>
      <c r="L42" s="115"/>
      <c r="M42" s="115"/>
      <c r="N42" s="115"/>
    </row>
    <row r="43" spans="3:14" ht="15">
      <c r="C43" s="29"/>
      <c r="D43" s="115"/>
      <c r="E43" s="29"/>
      <c r="F43" s="29"/>
      <c r="G43" s="115"/>
      <c r="H43" s="29"/>
      <c r="K43" s="29"/>
      <c r="L43" s="115"/>
      <c r="M43" s="115"/>
      <c r="N43" s="115"/>
    </row>
    <row r="44" spans="3:14" ht="15">
      <c r="C44" s="29"/>
      <c r="D44" s="115"/>
      <c r="E44" s="29"/>
      <c r="F44" s="29"/>
      <c r="G44" s="115"/>
      <c r="H44" s="29"/>
      <c r="K44" s="29"/>
      <c r="L44" s="115"/>
      <c r="M44" s="115"/>
      <c r="N44" s="115"/>
    </row>
  </sheetData>
  <sheetProtection password="F79C" sheet="1" objects="1" scenarios="1" selectLockedCells="1"/>
  <mergeCells count="48">
    <mergeCell ref="H22:H25"/>
    <mergeCell ref="H26:H29"/>
    <mergeCell ref="I8:I11"/>
    <mergeCell ref="I12:I19"/>
    <mergeCell ref="H8:H11"/>
    <mergeCell ref="H12:H19"/>
    <mergeCell ref="I22:I25"/>
    <mergeCell ref="V12:V19"/>
    <mergeCell ref="V20:V21"/>
    <mergeCell ref="K22:K25"/>
    <mergeCell ref="I26:I29"/>
    <mergeCell ref="J26:J29"/>
    <mergeCell ref="K26:K29"/>
    <mergeCell ref="T22:T25"/>
    <mergeCell ref="U22:U25"/>
    <mergeCell ref="V8:V11"/>
    <mergeCell ref="U8:U11"/>
    <mergeCell ref="T8:T11"/>
    <mergeCell ref="S8:S11"/>
    <mergeCell ref="V22:V25"/>
    <mergeCell ref="V26:V29"/>
    <mergeCell ref="S12:S19"/>
    <mergeCell ref="T12:T19"/>
    <mergeCell ref="U12:U19"/>
    <mergeCell ref="S22:S25"/>
    <mergeCell ref="P32:R32"/>
    <mergeCell ref="S26:S29"/>
    <mergeCell ref="S20:S21"/>
    <mergeCell ref="T20:T21"/>
    <mergeCell ref="U20:U21"/>
    <mergeCell ref="T26:T29"/>
    <mergeCell ref="U26:U29"/>
    <mergeCell ref="B33:G33"/>
    <mergeCell ref="P33:R33"/>
    <mergeCell ref="P2:R2"/>
    <mergeCell ref="B1:C1"/>
    <mergeCell ref="B32:G32"/>
    <mergeCell ref="G3:J3"/>
    <mergeCell ref="G2:J2"/>
    <mergeCell ref="J8:J11"/>
    <mergeCell ref="K8:K11"/>
    <mergeCell ref="J12:J19"/>
    <mergeCell ref="K12:K19"/>
    <mergeCell ref="H20:H21"/>
    <mergeCell ref="I20:I21"/>
    <mergeCell ref="J22:J25"/>
    <mergeCell ref="J20:J21"/>
    <mergeCell ref="K20:K21"/>
  </mergeCells>
  <conditionalFormatting sqref="B7:B30">
    <cfRule type="containsBlanks" priority="28" dxfId="0">
      <formula>LEN(TRIM(B7))=0</formula>
    </cfRule>
  </conditionalFormatting>
  <conditionalFormatting sqref="G7:G30">
    <cfRule type="containsBlanks" priority="26" dxfId="9">
      <formula>LEN(TRIM(G7))=0</formula>
    </cfRule>
    <cfRule type="notContainsBlanks" priority="27" dxfId="8">
      <formula>LEN(TRIM(G7))&gt;0</formula>
    </cfRule>
  </conditionalFormatting>
  <conditionalFormatting sqref="B7:B30">
    <cfRule type="cellIs" priority="23" dxfId="16" operator="greaterThanOrEqual">
      <formula>1</formula>
    </cfRule>
  </conditionalFormatting>
  <conditionalFormatting sqref="P9:P10 P12:P13 P15:P16 P18:P19 P21:P22 P24:P25 P27:P28 P7 P30">
    <cfRule type="notContainsBlanks" priority="21" dxfId="11">
      <formula>LEN(TRIM(P7))&gt;0</formula>
    </cfRule>
    <cfRule type="containsBlanks" priority="22" dxfId="10">
      <formula>LEN(TRIM(P7))=0</formula>
    </cfRule>
  </conditionalFormatting>
  <conditionalFormatting sqref="R7:R30">
    <cfRule type="cellIs" priority="19" dxfId="13" operator="equal">
      <formula>"NEVYHOVUJE"</formula>
    </cfRule>
    <cfRule type="cellIs" priority="20" dxfId="12" operator="equal">
      <formula>"VYHOVUJE"</formula>
    </cfRule>
  </conditionalFormatting>
  <conditionalFormatting sqref="P8 P11 P14 P17 P20 P23 P26 P29">
    <cfRule type="notContainsBlanks" priority="17" dxfId="11">
      <formula>LEN(TRIM(P8))&gt;0</formula>
    </cfRule>
    <cfRule type="containsBlanks" priority="18" dxfId="10">
      <formula>LEN(TRIM(P8))=0</formula>
    </cfRule>
  </conditionalFormatting>
  <conditionalFormatting sqref="B4">
    <cfRule type="containsBlanks" priority="9" dxfId="9">
      <formula>LEN(TRIM(B4))=0</formula>
    </cfRule>
    <cfRule type="notContainsBlanks" priority="10" dxfId="8">
      <formula>LEN(TRIM(B4))&gt;0</formula>
    </cfRule>
  </conditionalFormatting>
  <conditionalFormatting sqref="D7">
    <cfRule type="containsBlanks" priority="8" dxfId="0">
      <formula>LEN(TRIM(D7))=0</formula>
    </cfRule>
  </conditionalFormatting>
  <conditionalFormatting sqref="D8">
    <cfRule type="containsBlanks" priority="7" dxfId="0">
      <formula>LEN(TRIM(D8))=0</formula>
    </cfRule>
  </conditionalFormatting>
  <conditionalFormatting sqref="D9:D11">
    <cfRule type="containsBlanks" priority="6" dxfId="0">
      <formula>LEN(TRIM(D9))=0</formula>
    </cfRule>
  </conditionalFormatting>
  <conditionalFormatting sqref="D12:D19">
    <cfRule type="containsBlanks" priority="5" dxfId="0">
      <formula>LEN(TRIM(D12))=0</formula>
    </cfRule>
  </conditionalFormatting>
  <conditionalFormatting sqref="D20:D21">
    <cfRule type="containsBlanks" priority="4" dxfId="0">
      <formula>LEN(TRIM(D20))=0</formula>
    </cfRule>
  </conditionalFormatting>
  <conditionalFormatting sqref="D22:D25">
    <cfRule type="containsBlanks" priority="3" dxfId="0">
      <formula>LEN(TRIM(D22))=0</formula>
    </cfRule>
  </conditionalFormatting>
  <conditionalFormatting sqref="D26:D29">
    <cfRule type="containsBlanks" priority="2" dxfId="0">
      <formula>LEN(TRIM(D26))=0</formula>
    </cfRule>
  </conditionalFormatting>
  <conditionalFormatting sqref="D30">
    <cfRule type="containsBlanks" priority="1" dxfId="0">
      <formula>LEN(TRIM(D30))=0</formula>
    </cfRule>
  </conditionalFormatting>
  <dataValidations count="5" disablePrompts="1">
    <dataValidation type="list" showInputMessage="1" showErrorMessage="1" sqref="H7:H20 H22:H30">
      <formula1>"ANO,NE"</formula1>
    </dataValidation>
    <dataValidation type="list" showInputMessage="1" showErrorMessage="1" sqref="E7:E30">
      <formula1>"ks,bal,sada,"</formula1>
    </dataValidation>
    <dataValidation type="list" allowBlank="1" showInputMessage="1" showErrorMessage="1" sqref="T12 T7 T22 T26 T30">
      <formula1>#REF!</formula1>
    </dataValidation>
    <dataValidation type="list" allowBlank="1" showInputMessage="1" showErrorMessage="1" sqref="T8">
      <formula1>[1]CPV!#REF!</formula1>
    </dataValidation>
    <dataValidation type="list" allowBlank="1" showInputMessage="1" showErrorMessage="1" sqref="T20">
      <formula1>[2]CPV!#REF!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2016-04-21T10:07:52Z</dcterms:modified>
  <cp:category/>
  <cp:version/>
  <cp:contentType/>
  <cp:contentStatus/>
</cp:coreProperties>
</file>