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4235" tabRatio="939" activeTab="0"/>
  </bookViews>
  <sheets>
    <sheet name="Software" sheetId="1" r:id="rId1"/>
  </sheets>
  <definedNames>
    <definedName name="_xlnm.Print_Area" localSheetId="0">'Software'!$B$1:$P$10</definedName>
    <definedName name="Print_Area_0" localSheetId="0">'Software'!$B$1:$P$10</definedName>
  </definedNames>
  <calcPr calcId="145621"/>
</workbook>
</file>

<file path=xl/sharedStrings.xml><?xml version="1.0" encoding="utf-8"?>
<sst xmlns="http://schemas.openxmlformats.org/spreadsheetml/2006/main" count="32" uniqueCount="32">
  <si>
    <t>Vyplní se automaticky</t>
  </si>
  <si>
    <t>Vyplní dodavatel</t>
  </si>
  <si>
    <t>[DOPLNÍ DODAVATEL]</t>
  </si>
  <si>
    <t>Položka</t>
  </si>
  <si>
    <t>Název</t>
  </si>
  <si>
    <t>Množství</t>
  </si>
  <si>
    <t>Popis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</si>
  <si>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</si>
  <si>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</si>
  <si>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</si>
  <si>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</si>
  <si>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sada</t>
  </si>
  <si>
    <t>ANO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</si>
  <si>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</si>
  <si>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CELKOVÁ MAXIMÁLNÍ CENA za celou VZ 
v Kč BEZ DPH</t>
  </si>
  <si>
    <t>CELKOVÁ NABÍDKOVÁ CENA v Kč bez DPH</t>
  </si>
  <si>
    <t>Servis pro rok 2019 k licenci ANSYS Mechanical Enterprise a ANSYS HPC Pack pro NTC</t>
  </si>
  <si>
    <t>Software III 006 - 2019 (SW-(III.)-006-2019)</t>
  </si>
  <si>
    <t>Priloha_c._1_Smlouvy_SW_technicka_specifikace_SW-(III.)-006-2019</t>
  </si>
  <si>
    <t>Měrná jednotka [MJ]</t>
  </si>
  <si>
    <t>Fakturace</t>
  </si>
  <si>
    <t>Samostatná faktura</t>
  </si>
  <si>
    <t>Financováno 
z projektových finančních prostředků</t>
  </si>
  <si>
    <r>
      <t xml:space="preserve">Pokud financováno z projektových prostředků, pak </t>
    </r>
    <r>
      <rPr>
        <b/>
        <sz val="11"/>
        <color rgb="FFFF0000"/>
        <rFont val="Calibri"/>
        <family val="2"/>
      </rPr>
      <t xml:space="preserve">DODAVATEL </t>
    </r>
    <r>
      <rPr>
        <b/>
        <sz val="11"/>
        <rFont val="Calibri"/>
        <family val="2"/>
      </rPr>
      <t xml:space="preserve">uvede </t>
    </r>
    <r>
      <rPr>
        <b/>
        <sz val="11"/>
        <color rgb="FFFF0000"/>
        <rFont val="Calibri"/>
        <family val="2"/>
      </rPr>
      <t>NA FAKTURU</t>
    </r>
    <r>
      <rPr>
        <b/>
        <sz val="11"/>
        <rFont val="Calibri"/>
        <family val="2"/>
      </rPr>
      <t>: NÁZEV A ČÍSLO DOTAČNÍHO PROJEKTU</t>
    </r>
  </si>
  <si>
    <t>Ing. David Lávička Ph.D., 
Tel.: 37763 4712,
605 726 363,
dlavicka@ntc.zcu.cz</t>
  </si>
  <si>
    <t>Kontaktní osoba 
k převzetí zboží</t>
  </si>
  <si>
    <t>Místo dodání</t>
  </si>
  <si>
    <t xml:space="preserve">Teslova 9, 
301 00 Plzeň,
Nové technologie-výzkumné centrum -
Správa výzkumného centra,
TF 207 </t>
  </si>
  <si>
    <t>Maximální cena za jednotlivé položky 
 v Kč BEZ DPH</t>
  </si>
  <si>
    <r>
      <t xml:space="preserve">Název: Výpočetní a experimentální design pokročilých materiálů s novými funkcionalitami (VEDPMNF),
</t>
    </r>
    <r>
      <rPr>
        <b/>
        <sz val="11"/>
        <color rgb="FF000000"/>
        <rFont val="Calibri"/>
        <family val="2"/>
      </rPr>
      <t xml:space="preserve"> Číslo projektu</t>
    </r>
    <r>
      <rPr>
        <sz val="11"/>
        <color rgb="FF000000"/>
        <rFont val="Calibri"/>
        <family val="2"/>
      </rPr>
      <t>: CZ.02.1.01/0.0/0.0/15_003/0000358</t>
    </r>
  </si>
  <si>
    <r>
      <t xml:space="preserve">Zadavatel disponuje trvalými plovoucími licencemi bez omezení způsobu použití programového systému firmy ANSYS Inc. v rozsahu: 
1x proces ANSYS Mechanical Enterprise a 1x ANSYS HPC Pack s instalací na licenčním serveru orfeus.ntc.zcu.cz (MAC ID 001fc65022cd). 
Zadavatel je veden pod zákaznickým číslem 431175. 
Předmětem dodávky je servis/údržba </t>
    </r>
    <r>
      <rPr>
        <b/>
        <sz val="11"/>
        <color rgb="FF000000"/>
        <rFont val="Calibri"/>
        <family val="2"/>
      </rPr>
      <t>pro kalendářní rok 2019</t>
    </r>
    <r>
      <rPr>
        <sz val="11"/>
        <color rgb="FF000000"/>
        <rFont val="Calibri"/>
        <family val="2"/>
      </rPr>
      <t xml:space="preserve"> (do 31.12.2019) pro výše popsanou instalaci programů. 
Servisem/údržbou se rozumí bezplatné dodávání nejnovějších uvolněných aktualizací uvedených programů, telefonická podpora uživatele a přístup na uživatelský portál firmy ANSYS Inc.</t>
    </r>
  </si>
  <si>
    <t>V případě, že se dodavatel při předání zboží na některá uvedená tel. čísla nedovolá, bude v takovém případě volat tel. 37763 1320, 37763 1325.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</si>
</sst>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,&quot;Kč&quot;"/>
    <numFmt numFmtId="165" formatCode="#,##0.00\ &quot;Kč&quot;"/>
    <numFmt numFmtId="166" formatCode="_-* #,##0.00\ &quot;Kč&quot;_-;\-* #,##0.00\ &quot;Kč&quot;_-;_-* &quot; &quot;??,_-;_-@_-"/>
    <numFmt numFmtId="177" formatCode="#,##0"/>
  </numFmts>
  <fonts count="10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2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/>
      <top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4"/>
      <protection/>
    </xf>
    <xf numFmtId="0" fontId="7" fillId="3" borderId="2" xfId="0" applyFont="1" applyFill="1" applyBorder="1" applyAlignment="1" applyProtection="1">
      <alignment horizontal="center" vertical="center" textRotation="90" wrapText="1"/>
      <protection/>
    </xf>
    <xf numFmtId="0" fontId="7" fillId="4" borderId="3" xfId="0" applyFont="1" applyFill="1" applyBorder="1" applyAlignment="1" applyProtection="1">
      <alignment horizontal="center" vertical="center" wrapText="1"/>
      <protection/>
    </xf>
    <xf numFmtId="0" fontId="3" fillId="4" borderId="3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164" fontId="0" fillId="0" borderId="0" xfId="0" applyNumberFormat="1" applyBorder="1" applyAlignment="1" applyProtection="1">
      <alignment horizontal="right" vertical="center" indent="4"/>
      <protection/>
    </xf>
    <xf numFmtId="0" fontId="7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164" fontId="9" fillId="0" borderId="0" xfId="0" applyNumberFormat="1" applyFont="1" applyBorder="1" applyAlignment="1" applyProtection="1">
      <alignment horizontal="right" vertical="center" indent="4"/>
      <protection/>
    </xf>
    <xf numFmtId="166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165" fontId="0" fillId="0" borderId="3" xfId="0" applyNumberFormat="1" applyFill="1" applyBorder="1" applyAlignment="1" applyProtection="1">
      <alignment horizontal="right" vertical="center" indent="1"/>
      <protection/>
    </xf>
    <xf numFmtId="165" fontId="0" fillId="5" borderId="3" xfId="0" applyNumberFormat="1" applyFill="1" applyBorder="1" applyAlignment="1" applyProtection="1">
      <alignment horizontal="right" vertical="center" indent="1"/>
      <protection/>
    </xf>
    <xf numFmtId="165" fontId="0" fillId="6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2" fillId="0" borderId="2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4" borderId="4" xfId="0" applyFont="1" applyFill="1" applyBorder="1" applyAlignment="1" applyProtection="1">
      <alignment horizontal="center" vertical="center" wrapText="1"/>
      <protection/>
    </xf>
    <xf numFmtId="165" fontId="2" fillId="0" borderId="4" xfId="0" applyNumberFormat="1" applyFont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5" xfId="0" applyBorder="1" applyProtection="1">
      <protection/>
    </xf>
    <xf numFmtId="0" fontId="0" fillId="0" borderId="0" xfId="0" applyFont="1" applyAlignment="1" applyProtection="1">
      <alignment horizontal="left" vertical="top" wrapText="1" indent="4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2" borderId="5" xfId="0" applyFill="1" applyBorder="1" applyProtection="1">
      <protection/>
    </xf>
    <xf numFmtId="0" fontId="0" fillId="0" borderId="0" xfId="0" applyFont="1" applyBorder="1" applyAlignment="1" applyProtection="1">
      <alignment horizontal="left" vertical="center" indent="4"/>
      <protection/>
    </xf>
    <xf numFmtId="164" fontId="0" fillId="0" borderId="0" xfId="0" applyNumberFormat="1" applyProtection="1"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7" borderId="3" xfId="0" applyFont="1" applyFill="1" applyBorder="1" applyAlignment="1" applyProtection="1">
      <alignment horizontal="center" vertical="center" wrapText="1"/>
      <protection/>
    </xf>
    <xf numFmtId="3" fontId="0" fillId="7" borderId="3" xfId="0" applyNumberFormat="1" applyFill="1" applyBorder="1" applyAlignment="1" applyProtection="1">
      <alignment horizontal="center" vertical="center" wrapText="1"/>
      <protection/>
    </xf>
    <xf numFmtId="0" fontId="0" fillId="7" borderId="6" xfId="0" applyFont="1" applyFill="1" applyBorder="1" applyAlignment="1" applyProtection="1">
      <alignment vertical="center" wrapText="1"/>
      <protection/>
    </xf>
    <xf numFmtId="0" fontId="0" fillId="7" borderId="3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ont>
        <sz val="11"/>
        <name val="Calibri"/>
        <color rgb="FF000000"/>
      </font>
      <numFmt numFmtId="177" formatCode="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80F29B"/>
      <rgbColor rgb="00808080"/>
      <rgbColor rgb="009999FF"/>
      <rgbColor rgb="00993366"/>
      <rgbColor rgb="00FFFFB7"/>
      <rgbColor rgb="00C9F1FF"/>
      <rgbColor rgb="00660066"/>
      <rgbColor rgb="00FF8080"/>
      <rgbColor rgb="000066CC"/>
      <rgbColor rgb="0085FFB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E9F7"/>
      <rgbColor rgb="00CCFCC8"/>
      <rgbColor rgb="00D2FABE"/>
      <rgbColor rgb="008FFFC2"/>
      <rgbColor rgb="00FF9999"/>
      <rgbColor rgb="00CC99FF"/>
      <rgbColor rgb="00F9AEA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tabSelected="1" zoomScale="80" zoomScaleNormal="80" workbookViewId="0" topLeftCell="D1">
      <selection activeCell="N7" sqref="N7"/>
    </sheetView>
  </sheetViews>
  <sheetFormatPr defaultColWidth="9.140625" defaultRowHeight="15"/>
  <cols>
    <col min="1" max="1" width="1.421875" style="4" customWidth="1"/>
    <col min="2" max="2" width="5.7109375" style="4" customWidth="1"/>
    <col min="3" max="3" width="37.8515625" style="3" customWidth="1"/>
    <col min="4" max="4" width="11.140625" style="8" customWidth="1"/>
    <col min="5" max="5" width="12.00390625" style="8" customWidth="1"/>
    <col min="6" max="6" width="83.7109375" style="3" customWidth="1"/>
    <col min="7" max="7" width="23.57421875" style="3" customWidth="1"/>
    <col min="8" max="8" width="17.57421875" style="3" customWidth="1"/>
    <col min="9" max="9" width="50.421875" style="4" customWidth="1"/>
    <col min="10" max="10" width="25.421875" style="4" customWidth="1"/>
    <col min="11" max="11" width="26.28125" style="3" customWidth="1"/>
    <col min="12" max="12" width="23.421875" style="3" hidden="1" customWidth="1"/>
    <col min="13" max="13" width="23.28125" style="4" customWidth="1"/>
    <col min="14" max="14" width="25.140625" style="4" customWidth="1"/>
    <col min="15" max="15" width="21.00390625" style="4" customWidth="1"/>
    <col min="16" max="16" width="20.57421875" style="4" customWidth="1"/>
    <col min="17" max="1018" width="8.57421875" style="4" customWidth="1"/>
    <col min="1019" max="16384" width="9.140625" style="4" customWidth="1"/>
  </cols>
  <sheetData>
    <row r="1" spans="2:16" ht="24.6" customHeight="1">
      <c r="B1" s="29" t="s">
        <v>17</v>
      </c>
      <c r="C1" s="29"/>
      <c r="D1" s="29"/>
      <c r="N1" s="30" t="s">
        <v>18</v>
      </c>
      <c r="O1" s="30"/>
      <c r="P1" s="30"/>
    </row>
    <row r="2" spans="3:16" ht="18.75" customHeight="1">
      <c r="C2" s="4"/>
      <c r="D2" s="1"/>
      <c r="E2" s="2"/>
      <c r="G2" s="4"/>
      <c r="H2" s="5"/>
      <c r="N2" s="31"/>
      <c r="P2" s="31"/>
    </row>
    <row r="3" spans="2:16" ht="19.9" customHeight="1">
      <c r="B3" s="32"/>
      <c r="C3" s="33" t="s">
        <v>0</v>
      </c>
      <c r="D3" s="34"/>
      <c r="E3" s="34"/>
      <c r="F3" s="34"/>
      <c r="G3" s="35"/>
      <c r="H3" s="35"/>
      <c r="I3" s="35"/>
      <c r="J3" s="31"/>
      <c r="K3" s="36"/>
      <c r="L3" s="36"/>
      <c r="M3" s="31"/>
      <c r="N3" s="31"/>
      <c r="P3" s="31"/>
    </row>
    <row r="4" spans="2:16" ht="19.9" customHeight="1" thickBot="1">
      <c r="B4" s="37"/>
      <c r="C4" s="38" t="s">
        <v>1</v>
      </c>
      <c r="D4" s="34"/>
      <c r="E4" s="34"/>
      <c r="F4" s="34"/>
      <c r="G4" s="31"/>
      <c r="H4" s="31"/>
      <c r="I4" s="31"/>
      <c r="J4" s="31"/>
      <c r="M4" s="31"/>
      <c r="N4" s="31"/>
      <c r="P4" s="31"/>
    </row>
    <row r="5" spans="2:14" ht="28.15" customHeight="1" thickBot="1">
      <c r="B5" s="6"/>
      <c r="C5" s="7"/>
      <c r="L5" s="10"/>
      <c r="N5" s="9" t="s">
        <v>2</v>
      </c>
    </row>
    <row r="6" spans="2:16" ht="96" customHeight="1" thickBot="1" thickTop="1">
      <c r="B6" s="11" t="s">
        <v>3</v>
      </c>
      <c r="C6" s="12" t="s">
        <v>4</v>
      </c>
      <c r="D6" s="12" t="s">
        <v>5</v>
      </c>
      <c r="E6" s="12" t="s">
        <v>19</v>
      </c>
      <c r="F6" s="12" t="s">
        <v>6</v>
      </c>
      <c r="G6" s="12" t="s">
        <v>20</v>
      </c>
      <c r="H6" s="12" t="s">
        <v>22</v>
      </c>
      <c r="I6" s="12" t="s">
        <v>23</v>
      </c>
      <c r="J6" s="13" t="s">
        <v>25</v>
      </c>
      <c r="K6" s="12" t="s">
        <v>26</v>
      </c>
      <c r="L6" s="12" t="s">
        <v>28</v>
      </c>
      <c r="M6" s="12" t="s">
        <v>7</v>
      </c>
      <c r="N6" s="14" t="s">
        <v>8</v>
      </c>
      <c r="O6" s="13" t="s">
        <v>9</v>
      </c>
      <c r="P6" s="13" t="s">
        <v>10</v>
      </c>
    </row>
    <row r="7" spans="1:16" ht="244.5" customHeight="1" thickBot="1" thickTop="1">
      <c r="A7" s="39"/>
      <c r="B7" s="40">
        <v>1</v>
      </c>
      <c r="C7" s="41" t="s">
        <v>16</v>
      </c>
      <c r="D7" s="42">
        <v>1</v>
      </c>
      <c r="E7" s="41" t="s">
        <v>11</v>
      </c>
      <c r="F7" s="43" t="s">
        <v>30</v>
      </c>
      <c r="G7" s="44" t="s">
        <v>21</v>
      </c>
      <c r="H7" s="41" t="s">
        <v>12</v>
      </c>
      <c r="I7" s="44" t="s">
        <v>29</v>
      </c>
      <c r="J7" s="41" t="s">
        <v>24</v>
      </c>
      <c r="K7" s="41" t="s">
        <v>27</v>
      </c>
      <c r="L7" s="22">
        <f>D7*M7</f>
        <v>403800</v>
      </c>
      <c r="M7" s="23">
        <v>403800</v>
      </c>
      <c r="N7" s="24"/>
      <c r="O7" s="20">
        <f>D7*N7</f>
        <v>0</v>
      </c>
      <c r="P7" s="21" t="str">
        <f aca="true" t="shared" si="0" ref="P7">IF(ISNUMBER(N7),IF(N7&gt;M7,"NEVYHOVUJE","VYHOVUJE")," ")</f>
        <v xml:space="preserve"> </v>
      </c>
    </row>
    <row r="8" spans="1:16" ht="13.5" customHeight="1" thickBot="1" thickTop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6"/>
      <c r="P8" s="45"/>
    </row>
    <row r="9" spans="2:16" ht="60.75" customHeight="1" thickBot="1" thickTop="1">
      <c r="B9" s="26" t="s">
        <v>13</v>
      </c>
      <c r="C9" s="26"/>
      <c r="D9" s="26"/>
      <c r="E9" s="26"/>
      <c r="F9" s="26"/>
      <c r="G9" s="26"/>
      <c r="H9" s="15"/>
      <c r="I9" s="15"/>
      <c r="J9" s="47"/>
      <c r="K9" s="47"/>
      <c r="L9" s="16"/>
      <c r="M9" s="17" t="s">
        <v>14</v>
      </c>
      <c r="N9" s="27" t="s">
        <v>15</v>
      </c>
      <c r="O9" s="27"/>
      <c r="P9" s="27"/>
    </row>
    <row r="10" spans="2:16" ht="33" customHeight="1" thickBot="1" thickTop="1">
      <c r="B10" s="48" t="s">
        <v>31</v>
      </c>
      <c r="C10" s="48"/>
      <c r="D10" s="48"/>
      <c r="E10" s="48"/>
      <c r="F10" s="48"/>
      <c r="G10" s="49"/>
      <c r="H10" s="4"/>
      <c r="J10" s="18"/>
      <c r="K10" s="18"/>
      <c r="L10" s="19"/>
      <c r="M10" s="25">
        <f>SUM(L7:L7)</f>
        <v>403800</v>
      </c>
      <c r="N10" s="28">
        <f>SUM(O7:O7)</f>
        <v>0</v>
      </c>
      <c r="O10" s="28"/>
      <c r="P10" s="28"/>
    </row>
    <row r="11" ht="39.75" customHeight="1" thickTop="1"/>
    <row r="12" ht="19.9" customHeight="1"/>
    <row r="13" ht="71.25" customHeight="1"/>
    <row r="14" ht="36" customHeight="1"/>
    <row r="15" ht="14.25" customHeight="1"/>
    <row r="16" ht="14.25" customHeight="1"/>
    <row r="17" ht="14.25" customHeight="1"/>
    <row r="18" ht="14.25" customHeight="1"/>
  </sheetData>
  <sheetProtection password="C143" sheet="1" objects="1" scenarios="1" selectLockedCells="1"/>
  <mergeCells count="6">
    <mergeCell ref="B9:G9"/>
    <mergeCell ref="N9:P9"/>
    <mergeCell ref="B10:F10"/>
    <mergeCell ref="N10:P10"/>
    <mergeCell ref="B1:D1"/>
    <mergeCell ref="N1:P1"/>
  </mergeCells>
  <conditionalFormatting sqref="B7">
    <cfRule type="cellIs" priority="9" dxfId="5" operator="greaterThanOrEqual">
      <formula>1</formula>
    </cfRule>
  </conditionalFormatting>
  <conditionalFormatting sqref="P7">
    <cfRule type="cellIs" priority="4" dxfId="4" operator="equal">
      <formula>"NEVYHOVUJE"</formula>
    </cfRule>
    <cfRule type="cellIs" priority="5" dxfId="3" operator="equal">
      <formula>"VYHOVUJE"</formula>
    </cfRule>
  </conditionalFormatting>
  <conditionalFormatting sqref="N7">
    <cfRule type="notContainsBlanks" priority="2" dxfId="2">
      <formula>LEN(TRIM(N7))&gt;0</formula>
    </cfRule>
    <cfRule type="containsBlanks" priority="3" dxfId="1">
      <formula>LEN(TRIM(N7))=0</formula>
    </cfRule>
  </conditionalFormatting>
  <conditionalFormatting sqref="N7">
    <cfRule type="notContainsBlanks" priority="1" dxfId="0">
      <formula>LEN(TRIM(N7))&gt;0</formula>
    </cfRule>
  </conditionalFormatting>
  <dataValidations count="2">
    <dataValidation type="list" showInputMessage="1" showErrorMessage="1" sqref="H7">
      <formula1>"ANO,NE"</formula1>
      <formula2>0</formula2>
    </dataValidation>
    <dataValidation type="list" showInputMessage="1" showErrorMessage="1" sqref="E7">
      <formula1>"ks,sada,počet licencí,rok,let,měsíců"</formula1>
      <formula2>0</formula2>
    </dataValidation>
  </dataValidations>
  <printOptions/>
  <pageMargins left="0.17" right="0.17" top="0.7874015748031497" bottom="0.7874015748031497" header="0.5118110236220472" footer="0.5118110236220472"/>
  <pageSetup fitToHeight="1" fitToWidth="1" horizontalDpi="300" verticalDpi="3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2019-03-11T07:00:43Z</cp:lastPrinted>
  <dcterms:created xsi:type="dcterms:W3CDTF">2014-03-05T12:43:32Z</dcterms:created>
  <dcterms:modified xsi:type="dcterms:W3CDTF">2019-03-18T09:14:05Z</dcterms:modified>
  <cp:category/>
  <cp:version/>
  <cp:contentType/>
  <cp:contentStatus/>
  <cp:revision>3</cp:revision>
</cp:coreProperties>
</file>