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 yWindow="-12" windowWidth="24240" windowHeight="12852" tabRatio="939"/>
  </bookViews>
  <sheets>
    <sheet name="Tiskárny, kopírky, multifunkce" sheetId="22" r:id="rId1"/>
  </sheets>
  <externalReferences>
    <externalReference r:id="rId2"/>
  </externalReferences>
  <definedNames>
    <definedName name="_xlnm.Print_Area" localSheetId="0">'Tiskárny, kopírky, multifunkce'!$B$1:$S$13</definedName>
  </definedNames>
  <calcPr calcId="145621"/>
</workbook>
</file>

<file path=xl/calcChain.xml><?xml version="1.0" encoding="utf-8"?>
<calcChain xmlns="http://schemas.openxmlformats.org/spreadsheetml/2006/main">
  <c r="R10" i="22" l="1"/>
  <c r="S10" i="22"/>
  <c r="O10" i="22"/>
  <c r="O9" i="22" l="1"/>
  <c r="O8" i="22" l="1"/>
  <c r="O7" i="22"/>
  <c r="P13" i="22" s="1"/>
  <c r="R7" i="22"/>
  <c r="S7" i="22"/>
  <c r="R8" i="22"/>
  <c r="S8" i="22"/>
  <c r="S9" i="22" l="1"/>
  <c r="R9" i="22" l="1"/>
  <c r="Q13" i="22" s="1"/>
</calcChain>
</file>

<file path=xl/sharedStrings.xml><?xml version="1.0" encoding="utf-8"?>
<sst xmlns="http://schemas.openxmlformats.org/spreadsheetml/2006/main" count="63" uniqueCount="49">
  <si>
    <t>Množství</t>
  </si>
  <si>
    <t>Položka</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</si>
  <si>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</si>
  <si>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</si>
  <si>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</si>
  <si>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</si>
  <si>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</si>
  <si>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</si>
  <si>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</si>
  <si>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</si>
  <si>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</si>
  <si>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</si>
  <si>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</si>
  <si>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</si>
  <si>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NE</t>
  </si>
  <si>
    <t>Záruka na zboží 36 měsíců</t>
  </si>
  <si>
    <t>Multifunkční laserový barevný kopírovací stroj formátu A4</t>
  </si>
  <si>
    <t>Černobílá laserová tiskárna formátu A4</t>
  </si>
  <si>
    <t>Tiskárny, kopírky, multifunkce II. 007-2019 (TKM-(II.)-007-2019)</t>
  </si>
  <si>
    <t>Priloha_c._1_Kupni_smlouvy_technicka_specifikace_TKM-(II.)-007-2019</t>
  </si>
  <si>
    <t>V případě, že se dodavatel při předání zboží na některá uvedená tel. čísla nedovolá, bude v takovém případě volat tel. 37763 1320, 37763 1325.</t>
  </si>
  <si>
    <t>Název</t>
  </si>
  <si>
    <t xml:space="preserve">Měrná jednotka [MJ] </t>
  </si>
  <si>
    <t xml:space="preserve">Popis </t>
  </si>
  <si>
    <t xml:space="preserve">Fakturace </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</si>
  <si>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</si>
  <si>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</si>
  <si>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</si>
  <si>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</si>
  <si>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Obchodní název + typ + délka záruky</t>
  </si>
  <si>
    <t>Mgr. Zdeněk Koller,
Tel.: 37763 1044</t>
  </si>
  <si>
    <t xml:space="preserve">Kontaktní osoba 
k převzetí zboží </t>
  </si>
  <si>
    <t xml:space="preserve">Místo dodání </t>
  </si>
  <si>
    <t>Univerzitní 8, 
301 00 Plzeň,
budova rektorátu,
UR 407</t>
  </si>
  <si>
    <t>Maximální cena za jednotlivé položky 
 v Kč BEZ DPH</t>
  </si>
  <si>
    <t>CPV - výběr
TISKÁRNY, KOPÍRKY, MULTIFUNKCE</t>
  </si>
  <si>
    <t>Černobílá multifunkční laserová tiskárna</t>
  </si>
  <si>
    <t>Černobílá laserová tiskárna do formátu A4.
Rychlost min. 22 stran za minutu.
Rozlišení 600 × 600 dpi, kvalita 1200 dpi.
Manuální oboustranný tisk.
Kompatibilita s operačním systémem Windows 7 a vyšší.
Vstupní zásobník min. 150 listů.
Výstupní zásobník min. 100 listů.
Typy médií: papír (laserový, běžný, fotografický, hrubý, pergamenový), obálky, štítky, karty, pohlednice.
Velikost papíru: A4, A5, A6, B5.
Gramáž papíru min. do 163 g/m2.
Zobrazovací válec kapacita min. 12 000 stran.
Včetně USB 2.0 kabel A-B přípojný v délce min. 2m.
Dodávka do určené místnosti na ZČU.</t>
  </si>
  <si>
    <t>Laserová černobílá multifunkční tiskárna - tiskárna, skener, kopírka a fax.
LED.
Rychlost tisku min. 40 stran/minutu.
Rychlost skenování min. 25 stran/minutu (černobíle), min. 10 stran/minutu (barevně).
Tiskove rozlišení min. 1200x1200 dpi.
Paměť min. 512 MB.
Dotyková obrazovka min. 7".
Automatický oboustranný tisk.
Možnost připojení: USB 2.0, LAN 10/100/1000.
Podporované tiskové jazyky: PCL 6, PCL 5, Postscript úrovně 3, PCLm.
Tisk z operačních systémů Windows 7 nebo vyšší (32bitový/64bitový), MacOS X, Linux (32bitový/64bitový) pomocí generických ovladačů PCL a Postscript min. Level 3.
Korektní tisk generického Postscriptového i PCL souboru poslaných přímo na tiskový port tiskárny.
Záruka min. 2 roky. 
Dodávka do určené místnosti na ZČU.</t>
  </si>
  <si>
    <t>Václava Vlková,
Tel.: 37763 1146</t>
  </si>
  <si>
    <t>Univezitní 8,
301 00 Plzeň,
Rektorát, 
UR 221</t>
  </si>
  <si>
    <t>Laserová barevná multifunkční tiskárna - tiskárna, skener, kopírka a FAX.
Rychlost tisku min. 40 str./minutu.
Vstupní zásobník min. 250 listů.
Typ médií: papír (univerzální, brožurový, barevný, lesklý, hlavičkový, fotografický, běžný, předtištěný, předděrovaný, recyklovaný, hrubý), pohlednice, štítky, obálky.
Velikost médií: A4, A5, A6, A5-R, B5 (JIS), B6 (JIS), obálka B5, C5, DL, vlastní velikost.
Gramáž médií min. 60 - 200 g/m².
Rozlišení min. 600 × 600 dpi.
Duplex tisk automatický.
Barevný dotykový displej min. 4" (10 cm).
Rozlišení skenování min. 1 200 × 1 200 dpi.
Skenování do e-mailu, cloudu, do USB, do síťové složky.
Oboustranné jednoprůchodové skenování prostřednictvím automatického podavače dokumentů.
Paměť min. 256 MB DRAM.
Kompatibilita s operačním systémem Windows 7 a vyšší.
Připojení USB 2.0, integrované rozhraní Wi-Fi, Ethernet 10/100/1000T.
Dodávka včetně USB 2.0 kabel A-B přípojný v délce min. 4m.
Dodávka do určené místnosti na ZČU.</t>
  </si>
  <si>
    <t>Barevná laserová multifunkce</t>
  </si>
  <si>
    <t>ANO</t>
  </si>
  <si>
    <t>Název projektu: AFarCloud
Číslo projektu: 783221</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</si>
  <si>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NÁZEV A ČÍSLO DOTAČNÍHO PROJEKTU</t>
    </r>
  </si>
  <si>
    <t>Ing. Ladislav Pešička,
Tel.: 37763 2469</t>
  </si>
  <si>
    <t>Technická 8, 
301 00 Plzeň,
Fakulta aplikovaných věd -
Katedra informatiky a výpočetní techniky,
 UN 358</t>
  </si>
  <si>
    <t>Podporované formáty médií minimálně v rozsahu A4, A5, A6, B5, B6, obálky (DL, C5, B5).
Automatický duplex na formáty minimálně A4, B5.
Minimální rozlišení tisku 600 dpi.
Rozhraní USB, LAN, WIFI, NFC.
Vstupní zásobník na minimálně 250 listů.
Minimální rychlost tisku 25 stran/minutu černobíle i barevně.
Kalibrace na Pantone.
Minimální rozlišení scanneru 1200 dpi.
Minimální rychlost scannování 25 stran/minutu.
Oboustranný automatický podavač.
Rouhraní Ethernet 1Gbit/s.
Podpora verzí PCL minimálně v rozsahu 5c, m a 6.
Podpora PDF.
Podpora technologie eprint/airprint nebo obdobné.
Podpora tisku z USB flash.
Dotykový display na ovládání.
Podpora ovladačů Windows 10 (32 i 64bit), Windows 8, Windows 7, OS X, Linux Debian, Ubuntu.
Uzavřené tonery (bez možnosti otevření bez nástrojů).
Minimální měsíční kapacita 45000 stran.
Možnost volitelného zásobníku na minimálně 500 papírů.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</si>
</sst>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123">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6"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4"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164" fontId="5" fillId="2" borderId="10" xfId="0" applyNumberFormat="1" applyFont="1" applyFill="1" applyBorder="1" applyAlignment="1" applyProtection="1">
      <alignment horizontal="right" vertical="center" wrapText="1" indent="1"/>
      <protection locked="0"/>
    </xf>
    <xf numFmtId="0" fontId="0" fillId="0" borderId="9"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2" borderId="4" xfId="0" applyNumberFormat="1" applyFont="1" applyFill="1" applyBorder="1" applyAlignment="1" applyProtection="1">
      <alignment horizontal="center" vertical="center" wrapText="1"/>
    </xf>
    <xf numFmtId="165" fontId="0" fillId="0" borderId="11" xfId="0" applyNumberFormat="1" applyBorder="1" applyAlignment="1" applyProtection="1">
      <alignment horizontal="right" vertical="center" indent="1"/>
    </xf>
    <xf numFmtId="164" fontId="4"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164" fontId="0" fillId="4" borderId="14" xfId="0" applyNumberFormat="1" applyFill="1" applyBorder="1" applyAlignment="1" applyProtection="1">
      <alignment horizontal="right" vertical="center" indent="1"/>
    </xf>
    <xf numFmtId="164" fontId="0" fillId="0" borderId="6" xfId="0" applyNumberFormat="1" applyFill="1" applyBorder="1" applyAlignment="1" applyProtection="1">
      <alignment horizontal="right" vertical="center" indent="1"/>
    </xf>
    <xf numFmtId="0" fontId="5" fillId="2" borderId="6" xfId="0" applyNumberFormat="1" applyFont="1" applyFill="1" applyBorder="1" applyAlignment="1" applyProtection="1">
      <alignment horizontal="left" vertical="center" wrapText="1" indent="1"/>
      <protection locked="0"/>
    </xf>
    <xf numFmtId="0" fontId="5"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5" fillId="2" borderId="21" xfId="0" applyNumberFormat="1" applyFont="1" applyFill="1" applyBorder="1" applyAlignment="1" applyProtection="1">
      <alignment horizontal="right" vertical="center" wrapText="1" indent="1"/>
      <protection locked="0"/>
    </xf>
    <xf numFmtId="0" fontId="0" fillId="0" borderId="22" xfId="0" applyNumberFormat="1" applyFill="1" applyBorder="1" applyAlignment="1" applyProtection="1">
      <alignment horizontal="center" vertical="center"/>
    </xf>
    <xf numFmtId="0" fontId="5" fillId="2" borderId="24" xfId="0" applyNumberFormat="1" applyFont="1" applyFill="1" applyBorder="1" applyAlignment="1" applyProtection="1">
      <alignment horizontal="left" vertical="center" wrapText="1" indent="1"/>
      <protection locked="0"/>
    </xf>
    <xf numFmtId="164" fontId="0" fillId="0" borderId="24" xfId="0" applyNumberFormat="1" applyFill="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5"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5" fillId="2" borderId="27"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164" fontId="0" fillId="4" borderId="24" xfId="0" applyNumberFormat="1" applyFill="1" applyBorder="1" applyAlignment="1" applyProtection="1">
      <alignment horizontal="right" vertical="center" indent="1"/>
    </xf>
    <xf numFmtId="164" fontId="5" fillId="2" borderId="24" xfId="0" applyNumberFormat="1" applyFont="1" applyFill="1" applyBorder="1" applyAlignment="1" applyProtection="1">
      <alignment horizontal="right" vertical="center" wrapText="1" indent="1"/>
      <protection locked="0"/>
    </xf>
    <xf numFmtId="0" fontId="0" fillId="0" borderId="24"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4" fillId="3" borderId="0" xfId="0" applyNumberFormat="1" applyFont="1" applyFill="1" applyAlignment="1" applyProtection="1">
      <alignment horizontal="left" vertical="center"/>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8"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horizontal="center" vertical="center" wrapText="1"/>
    </xf>
    <xf numFmtId="3" fontId="0" fillId="4" borderId="24" xfId="0" applyNumberForma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25"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24">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Tiskarny_kopirky_multifunkce_II/007_TKM_Koller_Vlkova/TKM_007_podklady%20resitel/obj%209011_0013_19%20Kopie%20-%2003_2019_Tiskarny_kopirky_multifunkce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4"/>
  <sheetViews>
    <sheetView tabSelected="1" zoomScale="70" zoomScaleNormal="70" workbookViewId="0">
      <selection activeCell="M9" sqref="M9"/>
    </sheetView>
  </sheetViews>
  <sheetFormatPr defaultRowHeight="14.4" x14ac:dyDescent="0.3"/>
  <cols>
    <col min="1" max="1" width="1.44140625" style="1" customWidth="1"/>
    <col min="2" max="2" width="5.6640625" style="1" customWidth="1"/>
    <col min="3" max="3" width="37.88671875" style="6" customWidth="1"/>
    <col min="4" max="4" width="11.109375" style="113" customWidth="1"/>
    <col min="5" max="5" width="12" style="13" customWidth="1"/>
    <col min="6" max="6" width="96.33203125" style="6" customWidth="1"/>
    <col min="7" max="7" width="24.6640625" style="114" customWidth="1"/>
    <col min="8" max="8" width="23.5546875" style="6" customWidth="1"/>
    <col min="9" max="9" width="19.33203125" style="6" customWidth="1"/>
    <col min="10" max="10" width="29.33203125" style="7" customWidth="1"/>
    <col min="11" max="11" width="21.5546875" style="7" customWidth="1"/>
    <col min="12" max="12" width="24.33203125" style="7" customWidth="1"/>
    <col min="13" max="13" width="25.6640625" style="7" customWidth="1"/>
    <col min="14" max="14" width="22.109375" style="6" customWidth="1"/>
    <col min="15" max="15" width="17.6640625" style="114" hidden="1" customWidth="1"/>
    <col min="16" max="16" width="20.88671875" style="1" customWidth="1"/>
    <col min="17" max="17" width="25" style="1" customWidth="1"/>
    <col min="18" max="18" width="21" style="1" customWidth="1"/>
    <col min="19" max="19" width="19.44140625" style="1" customWidth="1"/>
    <col min="20" max="20" width="23.33203125" style="102" customWidth="1"/>
    <col min="21" max="16384" width="8.88671875" style="1"/>
  </cols>
  <sheetData>
    <row r="1" spans="1:20" s="7" customFormat="1" ht="24.6" customHeight="1" x14ac:dyDescent="0.3">
      <c r="B1" s="53" t="s">
        <v>18</v>
      </c>
      <c r="C1" s="53"/>
      <c r="D1" s="53"/>
      <c r="E1" s="53"/>
      <c r="F1" s="53"/>
      <c r="G1" s="6"/>
      <c r="H1" s="6"/>
      <c r="I1" s="6"/>
      <c r="N1" s="6"/>
      <c r="O1" s="6"/>
      <c r="P1" s="31"/>
      <c r="Q1" s="56" t="s">
        <v>19</v>
      </c>
      <c r="R1" s="56"/>
      <c r="S1" s="56"/>
      <c r="T1" s="58"/>
    </row>
    <row r="2" spans="1:20" s="7" customFormat="1" ht="18.75" customHeight="1" x14ac:dyDescent="0.3">
      <c r="C2" s="6"/>
      <c r="D2" s="13"/>
      <c r="E2" s="13"/>
      <c r="F2" s="6"/>
      <c r="G2" s="6"/>
      <c r="H2" s="6"/>
      <c r="I2" s="6"/>
      <c r="M2" s="59"/>
      <c r="N2" s="6"/>
      <c r="O2" s="6"/>
      <c r="S2" s="8"/>
      <c r="T2" s="60"/>
    </row>
    <row r="3" spans="1:20" s="7" customFormat="1" ht="18" customHeight="1" x14ac:dyDescent="0.3">
      <c r="B3" s="61"/>
      <c r="C3" s="62" t="s">
        <v>9</v>
      </c>
      <c r="D3" s="63"/>
      <c r="E3" s="63"/>
      <c r="F3" s="63"/>
      <c r="G3" s="64"/>
      <c r="H3" s="64"/>
      <c r="I3" s="64"/>
      <c r="J3" s="64"/>
      <c r="K3" s="64"/>
      <c r="L3" s="64"/>
      <c r="M3" s="59"/>
      <c r="N3" s="6"/>
      <c r="O3" s="9"/>
      <c r="S3" s="8"/>
      <c r="T3" s="10"/>
    </row>
    <row r="4" spans="1:20" s="7" customFormat="1" ht="18.75" customHeight="1" thickBot="1" x14ac:dyDescent="0.35">
      <c r="B4" s="65"/>
      <c r="C4" s="66" t="s">
        <v>11</v>
      </c>
      <c r="D4" s="62"/>
      <c r="E4" s="62"/>
      <c r="F4" s="62"/>
      <c r="I4" s="10"/>
      <c r="N4" s="6"/>
      <c r="O4" s="9"/>
      <c r="S4" s="8"/>
      <c r="T4" s="10"/>
    </row>
    <row r="5" spans="1:20" s="7" customFormat="1" ht="36.75" customHeight="1" thickBot="1" x14ac:dyDescent="0.35">
      <c r="B5" s="11"/>
      <c r="C5" s="12"/>
      <c r="D5" s="13"/>
      <c r="E5" s="13"/>
      <c r="F5" s="6"/>
      <c r="G5" s="22" t="s">
        <v>10</v>
      </c>
      <c r="H5" s="6"/>
      <c r="I5" s="6"/>
      <c r="N5" s="6"/>
      <c r="O5" s="14"/>
      <c r="Q5" s="22" t="s">
        <v>10</v>
      </c>
      <c r="T5" s="67"/>
    </row>
    <row r="6" spans="1:20" s="7" customFormat="1" ht="94.5" customHeight="1" thickTop="1" thickBot="1" x14ac:dyDescent="0.35">
      <c r="B6" s="15" t="s">
        <v>1</v>
      </c>
      <c r="C6" s="29" t="s">
        <v>21</v>
      </c>
      <c r="D6" s="29" t="s">
        <v>0</v>
      </c>
      <c r="E6" s="29" t="s">
        <v>22</v>
      </c>
      <c r="F6" s="29" t="s">
        <v>23</v>
      </c>
      <c r="G6" s="26" t="s">
        <v>29</v>
      </c>
      <c r="H6" s="29" t="s">
        <v>24</v>
      </c>
      <c r="I6" s="29" t="s">
        <v>26</v>
      </c>
      <c r="J6" s="29" t="s">
        <v>45</v>
      </c>
      <c r="K6" s="29" t="s">
        <v>27</v>
      </c>
      <c r="L6" s="52" t="s">
        <v>28</v>
      </c>
      <c r="M6" s="52" t="s">
        <v>31</v>
      </c>
      <c r="N6" s="29" t="s">
        <v>32</v>
      </c>
      <c r="O6" s="29" t="s">
        <v>34</v>
      </c>
      <c r="P6" s="29" t="s">
        <v>4</v>
      </c>
      <c r="Q6" s="21" t="s">
        <v>5</v>
      </c>
      <c r="R6" s="52" t="s">
        <v>6</v>
      </c>
      <c r="S6" s="52" t="s">
        <v>7</v>
      </c>
      <c r="T6" s="29" t="s">
        <v>35</v>
      </c>
    </row>
    <row r="7" spans="1:20" ht="319.5" customHeight="1" thickTop="1" x14ac:dyDescent="0.3">
      <c r="B7" s="68">
        <v>1</v>
      </c>
      <c r="C7" s="69" t="s">
        <v>16</v>
      </c>
      <c r="D7" s="70">
        <v>1</v>
      </c>
      <c r="E7" s="71" t="s">
        <v>13</v>
      </c>
      <c r="F7" s="72" t="s">
        <v>41</v>
      </c>
      <c r="G7" s="34"/>
      <c r="H7" s="73" t="s">
        <v>25</v>
      </c>
      <c r="I7" s="74" t="s">
        <v>14</v>
      </c>
      <c r="J7" s="73"/>
      <c r="K7" s="75" t="s">
        <v>15</v>
      </c>
      <c r="L7" s="73" t="s">
        <v>30</v>
      </c>
      <c r="M7" s="73" t="s">
        <v>30</v>
      </c>
      <c r="N7" s="73" t="s">
        <v>33</v>
      </c>
      <c r="O7" s="33">
        <f t="shared" ref="O7:O10" si="0">D7*P7</f>
        <v>11000</v>
      </c>
      <c r="P7" s="32">
        <v>11000</v>
      </c>
      <c r="Q7" s="23"/>
      <c r="R7" s="25">
        <f t="shared" ref="R7:R9" si="1">D7*Q7</f>
        <v>0</v>
      </c>
      <c r="S7" s="24" t="str">
        <f>IF(ISNUMBER(Q7), IF(Q7&gt;P7,"NEVYHOVUJE","VYHOVUJE")," ")</f>
        <v xml:space="preserve"> </v>
      </c>
      <c r="T7" s="76" t="s">
        <v>2</v>
      </c>
    </row>
    <row r="8" spans="1:20" ht="261.75" customHeight="1" thickBot="1" x14ac:dyDescent="0.35">
      <c r="B8" s="77">
        <v>2</v>
      </c>
      <c r="C8" s="78" t="s">
        <v>17</v>
      </c>
      <c r="D8" s="79">
        <v>1</v>
      </c>
      <c r="E8" s="80" t="s">
        <v>13</v>
      </c>
      <c r="F8" s="81" t="s">
        <v>37</v>
      </c>
      <c r="G8" s="35"/>
      <c r="H8" s="82"/>
      <c r="I8" s="83"/>
      <c r="J8" s="82"/>
      <c r="K8" s="84" t="s">
        <v>15</v>
      </c>
      <c r="L8" s="82"/>
      <c r="M8" s="82"/>
      <c r="N8" s="82"/>
      <c r="O8" s="36">
        <f t="shared" si="0"/>
        <v>2500</v>
      </c>
      <c r="P8" s="37">
        <v>2500</v>
      </c>
      <c r="Q8" s="38"/>
      <c r="R8" s="27">
        <f t="shared" si="1"/>
        <v>0</v>
      </c>
      <c r="S8" s="39" t="str">
        <f t="shared" ref="S8:S9" si="2">IF(ISNUMBER(Q8), IF(Q8&gt;P8,"NEVYHOVUJE","VYHOVUJE")," ")</f>
        <v xml:space="preserve"> </v>
      </c>
      <c r="T8" s="85" t="s">
        <v>2</v>
      </c>
    </row>
    <row r="9" spans="1:20" ht="291.75" customHeight="1" thickBot="1" x14ac:dyDescent="0.35">
      <c r="B9" s="86">
        <v>3</v>
      </c>
      <c r="C9" s="87" t="s">
        <v>36</v>
      </c>
      <c r="D9" s="88">
        <v>1</v>
      </c>
      <c r="E9" s="89" t="s">
        <v>13</v>
      </c>
      <c r="F9" s="90" t="s">
        <v>38</v>
      </c>
      <c r="G9" s="43"/>
      <c r="H9" s="91" t="s">
        <v>25</v>
      </c>
      <c r="I9" s="89" t="s">
        <v>14</v>
      </c>
      <c r="J9" s="89"/>
      <c r="K9" s="89"/>
      <c r="L9" s="89" t="s">
        <v>39</v>
      </c>
      <c r="M9" s="89" t="s">
        <v>39</v>
      </c>
      <c r="N9" s="89" t="s">
        <v>40</v>
      </c>
      <c r="O9" s="44">
        <f t="shared" si="0"/>
        <v>12000</v>
      </c>
      <c r="P9" s="45">
        <v>12000</v>
      </c>
      <c r="Q9" s="46"/>
      <c r="R9" s="47">
        <f t="shared" si="1"/>
        <v>0</v>
      </c>
      <c r="S9" s="48" t="str">
        <f t="shared" si="2"/>
        <v xml:space="preserve"> </v>
      </c>
      <c r="T9" s="92" t="s">
        <v>2</v>
      </c>
    </row>
    <row r="10" spans="1:20" ht="343.5" customHeight="1" thickBot="1" x14ac:dyDescent="0.35">
      <c r="B10" s="93">
        <v>4</v>
      </c>
      <c r="C10" s="94" t="s">
        <v>42</v>
      </c>
      <c r="D10" s="95">
        <v>1</v>
      </c>
      <c r="E10" s="96" t="s">
        <v>13</v>
      </c>
      <c r="F10" s="97" t="s">
        <v>48</v>
      </c>
      <c r="G10" s="40"/>
      <c r="H10" s="96" t="s">
        <v>25</v>
      </c>
      <c r="I10" s="96" t="s">
        <v>43</v>
      </c>
      <c r="J10" s="96" t="s">
        <v>44</v>
      </c>
      <c r="K10" s="96"/>
      <c r="L10" s="96" t="s">
        <v>46</v>
      </c>
      <c r="M10" s="96" t="s">
        <v>46</v>
      </c>
      <c r="N10" s="96" t="s">
        <v>47</v>
      </c>
      <c r="O10" s="41">
        <f t="shared" si="0"/>
        <v>11500</v>
      </c>
      <c r="P10" s="49">
        <v>11500</v>
      </c>
      <c r="Q10" s="50"/>
      <c r="R10" s="42">
        <f t="shared" ref="R10" si="3">D10*Q10</f>
        <v>0</v>
      </c>
      <c r="S10" s="51" t="str">
        <f t="shared" ref="S10" si="4">IF(ISNUMBER(Q10), IF(Q10&gt;P10,"NEVYHOVUJE","VYHOVUJE")," ")</f>
        <v xml:space="preserve"> </v>
      </c>
      <c r="T10" s="98" t="s">
        <v>2</v>
      </c>
    </row>
    <row r="11" spans="1:20" ht="13.5" customHeight="1" thickTop="1" thickBot="1" x14ac:dyDescent="0.35">
      <c r="A11" s="99"/>
      <c r="B11" s="99"/>
      <c r="C11" s="100"/>
      <c r="D11" s="99"/>
      <c r="E11" s="100"/>
      <c r="F11" s="100"/>
      <c r="G11" s="99"/>
      <c r="H11" s="100"/>
      <c r="I11" s="100"/>
      <c r="J11" s="100"/>
      <c r="K11" s="100"/>
      <c r="L11" s="100"/>
      <c r="M11" s="100"/>
      <c r="N11" s="100"/>
      <c r="O11" s="99"/>
      <c r="P11" s="99"/>
      <c r="Q11" s="99"/>
      <c r="R11" s="101"/>
      <c r="S11" s="99"/>
    </row>
    <row r="12" spans="1:20" ht="60.75" customHeight="1" thickTop="1" thickBot="1" x14ac:dyDescent="0.35">
      <c r="A12" s="103"/>
      <c r="B12" s="57" t="s">
        <v>12</v>
      </c>
      <c r="C12" s="57"/>
      <c r="D12" s="57"/>
      <c r="E12" s="57"/>
      <c r="F12" s="57"/>
      <c r="G12" s="57"/>
      <c r="H12" s="57"/>
      <c r="I12" s="16"/>
      <c r="J12" s="16"/>
      <c r="K12" s="104"/>
      <c r="L12" s="104"/>
      <c r="M12" s="104"/>
      <c r="N12" s="104"/>
      <c r="O12" s="4"/>
      <c r="P12" s="30" t="s">
        <v>3</v>
      </c>
      <c r="Q12" s="55" t="s">
        <v>8</v>
      </c>
      <c r="R12" s="105"/>
      <c r="S12" s="106"/>
      <c r="T12" s="107"/>
    </row>
    <row r="13" spans="1:20" ht="33" customHeight="1" thickTop="1" thickBot="1" x14ac:dyDescent="0.35">
      <c r="A13" s="103"/>
      <c r="B13" s="108" t="s">
        <v>20</v>
      </c>
      <c r="C13" s="108"/>
      <c r="D13" s="108"/>
      <c r="E13" s="108"/>
      <c r="F13" s="108"/>
      <c r="G13" s="108"/>
      <c r="H13" s="109"/>
      <c r="K13" s="17"/>
      <c r="L13" s="17"/>
      <c r="M13" s="17"/>
      <c r="N13" s="17"/>
      <c r="O13" s="3"/>
      <c r="P13" s="28">
        <f>SUM(O7:O10)</f>
        <v>37000</v>
      </c>
      <c r="Q13" s="54">
        <f>SUM(R7:R10)</f>
        <v>0</v>
      </c>
      <c r="R13" s="110"/>
      <c r="S13" s="111"/>
      <c r="T13" s="112"/>
    </row>
    <row r="14" spans="1:20" ht="39.75" customHeight="1" thickTop="1" x14ac:dyDescent="0.3">
      <c r="A14" s="103"/>
      <c r="I14" s="18"/>
      <c r="J14" s="18"/>
      <c r="K14" s="19"/>
      <c r="L14" s="19"/>
      <c r="M14" s="19"/>
      <c r="N14" s="19"/>
      <c r="O14" s="115"/>
      <c r="P14" s="116"/>
      <c r="Q14" s="116"/>
      <c r="R14" s="116"/>
      <c r="S14" s="2"/>
      <c r="T14" s="112"/>
    </row>
    <row r="15" spans="1:20" ht="19.95" customHeight="1" x14ac:dyDescent="0.3">
      <c r="A15" s="103"/>
      <c r="K15" s="19"/>
      <c r="L15" s="19"/>
      <c r="M15" s="19"/>
      <c r="N15" s="19"/>
      <c r="O15" s="115"/>
      <c r="P15" s="5"/>
      <c r="Q15" s="5"/>
      <c r="R15" s="116"/>
      <c r="S15" s="2"/>
      <c r="T15" s="112"/>
    </row>
    <row r="16" spans="1:20" ht="71.25" customHeight="1" x14ac:dyDescent="0.3">
      <c r="A16" s="103"/>
      <c r="K16" s="19"/>
      <c r="L16" s="19"/>
      <c r="M16" s="19"/>
      <c r="N16" s="19"/>
      <c r="O16" s="115"/>
      <c r="P16" s="5"/>
      <c r="Q16" s="5"/>
      <c r="R16" s="116"/>
      <c r="S16" s="115"/>
      <c r="T16" s="112"/>
    </row>
    <row r="17" spans="3:19" ht="19.2" customHeight="1" x14ac:dyDescent="0.3">
      <c r="C17" s="7"/>
      <c r="D17" s="1"/>
      <c r="E17" s="7"/>
      <c r="F17" s="7"/>
      <c r="G17" s="1"/>
      <c r="H17" s="7"/>
      <c r="I17" s="7"/>
      <c r="K17" s="20"/>
      <c r="L17" s="117"/>
      <c r="M17" s="117"/>
      <c r="N17" s="117"/>
      <c r="O17" s="118"/>
      <c r="P17" s="119"/>
      <c r="Q17" s="2"/>
      <c r="R17" s="119"/>
      <c r="S17" s="120"/>
    </row>
    <row r="18" spans="3:19" ht="27.6" customHeight="1" x14ac:dyDescent="0.3">
      <c r="C18" s="7"/>
      <c r="D18" s="1"/>
      <c r="E18" s="7"/>
      <c r="F18" s="7"/>
      <c r="G18" s="1"/>
      <c r="H18" s="7"/>
      <c r="I18" s="7"/>
      <c r="N18" s="7"/>
      <c r="O18" s="1"/>
    </row>
    <row r="19" spans="3:19" ht="7.95" customHeight="1" x14ac:dyDescent="0.3">
      <c r="C19" s="7"/>
      <c r="D19" s="1"/>
      <c r="E19" s="7"/>
      <c r="F19" s="7"/>
      <c r="G19" s="1"/>
      <c r="H19" s="7"/>
      <c r="I19" s="7"/>
      <c r="K19" s="121"/>
      <c r="L19" s="121"/>
    </row>
    <row r="20" spans="3:19" ht="19.2" customHeight="1" x14ac:dyDescent="0.3">
      <c r="C20" s="7"/>
      <c r="D20" s="1"/>
      <c r="E20" s="7"/>
      <c r="F20" s="7"/>
      <c r="G20" s="1"/>
      <c r="H20" s="7"/>
      <c r="I20" s="7"/>
      <c r="K20" s="121"/>
      <c r="L20" s="121"/>
    </row>
    <row r="21" spans="3:19" ht="10.199999999999999" customHeight="1" x14ac:dyDescent="0.3">
      <c r="C21" s="7"/>
      <c r="D21" s="1"/>
      <c r="E21" s="7"/>
      <c r="F21" s="7"/>
      <c r="G21" s="1"/>
      <c r="H21" s="7"/>
      <c r="I21" s="7"/>
      <c r="K21" s="121"/>
      <c r="L21" s="121"/>
      <c r="P21" s="122"/>
      <c r="Q21" s="122"/>
      <c r="R21" s="122"/>
    </row>
    <row r="22" spans="3:19" ht="19.95" customHeight="1" x14ac:dyDescent="0.3">
      <c r="C22" s="7"/>
      <c r="D22" s="1"/>
      <c r="E22" s="7"/>
      <c r="F22" s="7"/>
      <c r="G22" s="1"/>
      <c r="H22" s="7"/>
      <c r="I22" s="7"/>
      <c r="K22" s="59"/>
      <c r="L22" s="59"/>
      <c r="M22" s="59"/>
      <c r="N22" s="58"/>
      <c r="O22" s="102"/>
      <c r="P22" s="122"/>
      <c r="Q22" s="122"/>
      <c r="R22" s="122"/>
    </row>
    <row r="23" spans="3:19" ht="19.95" customHeight="1" x14ac:dyDescent="0.3">
      <c r="C23" s="7"/>
      <c r="D23" s="1"/>
      <c r="E23" s="7"/>
      <c r="F23" s="7"/>
      <c r="G23" s="1"/>
      <c r="H23" s="7"/>
      <c r="I23" s="7"/>
      <c r="K23" s="59"/>
      <c r="L23" s="59"/>
      <c r="M23" s="59"/>
      <c r="N23" s="58"/>
      <c r="O23" s="102"/>
      <c r="P23" s="122"/>
      <c r="Q23" s="122"/>
      <c r="R23" s="122"/>
    </row>
    <row r="24" spans="3:19" ht="19.95" customHeight="1" x14ac:dyDescent="0.3">
      <c r="C24" s="7"/>
      <c r="D24" s="1"/>
      <c r="E24" s="7"/>
      <c r="F24" s="7"/>
      <c r="G24" s="1"/>
      <c r="H24" s="7"/>
      <c r="I24" s="7"/>
      <c r="K24" s="59"/>
      <c r="L24" s="59"/>
      <c r="M24" s="59"/>
      <c r="N24" s="58"/>
      <c r="O24" s="102"/>
      <c r="P24" s="122"/>
      <c r="Q24" s="122"/>
      <c r="R24" s="122"/>
    </row>
    <row r="25" spans="3:19" ht="19.95" customHeight="1" x14ac:dyDescent="0.3">
      <c r="C25" s="7"/>
      <c r="D25" s="1"/>
      <c r="E25" s="7"/>
      <c r="F25" s="7"/>
      <c r="G25" s="1"/>
      <c r="H25" s="7"/>
      <c r="I25" s="7"/>
      <c r="K25" s="59"/>
      <c r="L25" s="59"/>
      <c r="M25" s="59"/>
      <c r="N25" s="58"/>
      <c r="O25" s="102"/>
      <c r="P25" s="122"/>
      <c r="Q25" s="122"/>
      <c r="R25" s="122"/>
    </row>
    <row r="26" spans="3:19" ht="19.95" customHeight="1" x14ac:dyDescent="0.3">
      <c r="C26" s="7"/>
      <c r="D26" s="1"/>
      <c r="E26" s="7"/>
      <c r="F26" s="7"/>
      <c r="G26" s="1"/>
      <c r="H26" s="7"/>
      <c r="I26" s="7"/>
      <c r="K26" s="59"/>
      <c r="L26" s="59"/>
      <c r="M26" s="59"/>
      <c r="P26" s="122"/>
      <c r="Q26" s="122"/>
      <c r="R26" s="122"/>
    </row>
    <row r="27" spans="3:19" ht="19.95" customHeight="1" x14ac:dyDescent="0.3">
      <c r="C27" s="7"/>
      <c r="D27" s="1"/>
      <c r="E27" s="7"/>
      <c r="F27" s="7"/>
      <c r="G27" s="1"/>
      <c r="H27" s="7"/>
      <c r="I27" s="7"/>
      <c r="K27" s="59"/>
      <c r="L27" s="59"/>
      <c r="M27" s="59"/>
    </row>
    <row r="28" spans="3:19" ht="19.95" customHeight="1" x14ac:dyDescent="0.3">
      <c r="C28" s="7"/>
      <c r="D28" s="1"/>
      <c r="E28" s="7"/>
      <c r="F28" s="7"/>
      <c r="G28" s="1"/>
      <c r="H28" s="7"/>
      <c r="I28" s="7"/>
      <c r="N28" s="7"/>
      <c r="O28" s="1"/>
    </row>
    <row r="29" spans="3:19" x14ac:dyDescent="0.3">
      <c r="C29" s="7"/>
      <c r="D29" s="1"/>
      <c r="E29" s="7"/>
      <c r="F29" s="7"/>
      <c r="G29" s="1"/>
      <c r="H29" s="7"/>
      <c r="I29" s="7"/>
    </row>
    <row r="30" spans="3:19" ht="76.95" customHeight="1" x14ac:dyDescent="0.3">
      <c r="C30" s="7"/>
      <c r="D30" s="1"/>
      <c r="E30" s="7"/>
      <c r="F30" s="7"/>
      <c r="G30" s="1"/>
      <c r="H30" s="7"/>
      <c r="I30" s="7"/>
    </row>
    <row r="31" spans="3:19" ht="7.95" customHeight="1" x14ac:dyDescent="0.3">
      <c r="C31" s="7"/>
      <c r="D31" s="1"/>
      <c r="E31" s="7"/>
      <c r="F31" s="7"/>
      <c r="G31" s="1"/>
      <c r="H31" s="7"/>
      <c r="I31" s="7"/>
    </row>
    <row r="32" spans="3:19" ht="51" customHeight="1" x14ac:dyDescent="0.3">
      <c r="C32" s="7"/>
      <c r="D32" s="1"/>
      <c r="E32" s="7"/>
      <c r="F32" s="7"/>
      <c r="G32" s="1"/>
      <c r="H32" s="7"/>
      <c r="I32" s="7"/>
      <c r="N32" s="7"/>
      <c r="O32" s="1"/>
    </row>
    <row r="33" spans="3:15" ht="7.95" customHeight="1" x14ac:dyDescent="0.3">
      <c r="C33" s="7"/>
      <c r="D33" s="1"/>
      <c r="E33" s="7"/>
      <c r="F33" s="7"/>
      <c r="G33" s="1"/>
      <c r="H33" s="7"/>
      <c r="I33" s="7"/>
    </row>
    <row r="34" spans="3:15" ht="51.75" customHeight="1" x14ac:dyDescent="0.3">
      <c r="C34" s="7"/>
      <c r="D34" s="1"/>
      <c r="E34" s="7"/>
      <c r="F34" s="7"/>
      <c r="G34" s="1"/>
      <c r="H34" s="7"/>
      <c r="I34" s="7"/>
    </row>
    <row r="35" spans="3:15" ht="7.95" customHeight="1" x14ac:dyDescent="0.3">
      <c r="C35" s="7"/>
      <c r="D35" s="1"/>
      <c r="E35" s="7"/>
      <c r="F35" s="7"/>
      <c r="G35" s="1"/>
      <c r="H35" s="7"/>
      <c r="I35" s="7"/>
      <c r="N35" s="7"/>
      <c r="O35" s="1"/>
    </row>
    <row r="36" spans="3:15" ht="24" customHeight="1" x14ac:dyDescent="0.3">
      <c r="C36" s="7"/>
      <c r="D36" s="1"/>
      <c r="E36" s="7"/>
      <c r="F36" s="7"/>
      <c r="G36" s="1"/>
      <c r="H36" s="7"/>
      <c r="I36" s="7"/>
      <c r="N36" s="7"/>
      <c r="O36" s="1"/>
    </row>
    <row r="37" spans="3:15" ht="7.95"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ht="18.600000000000001" customHeight="1" x14ac:dyDescent="0.3">
      <c r="C48" s="7"/>
      <c r="D48" s="1"/>
      <c r="E48" s="7"/>
      <c r="F48" s="7"/>
      <c r="G48" s="1"/>
      <c r="H48" s="7"/>
      <c r="I48" s="7"/>
      <c r="N48" s="7"/>
      <c r="O48" s="1"/>
    </row>
    <row r="49" spans="3:15" ht="18.600000000000001" customHeight="1" x14ac:dyDescent="0.3">
      <c r="C49" s="7"/>
      <c r="D49" s="1"/>
      <c r="E49" s="7"/>
      <c r="F49" s="7"/>
      <c r="G49" s="1"/>
      <c r="H49" s="7"/>
      <c r="I49" s="7"/>
      <c r="N49" s="7"/>
      <c r="O49" s="1"/>
    </row>
    <row r="50" spans="3:15" ht="18.600000000000001" customHeight="1"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C204" s="7"/>
      <c r="D204" s="1"/>
      <c r="E204" s="7"/>
      <c r="F204" s="7"/>
      <c r="G204" s="1"/>
      <c r="H204" s="7"/>
      <c r="I204" s="7"/>
      <c r="N204" s="7"/>
      <c r="O204" s="1"/>
    </row>
    <row r="205" spans="3:15" x14ac:dyDescent="0.3">
      <c r="C205" s="7"/>
      <c r="D205" s="1"/>
      <c r="E205" s="7"/>
      <c r="F205" s="7"/>
      <c r="G205" s="1"/>
      <c r="H205" s="7"/>
      <c r="I205" s="7"/>
      <c r="N205" s="7"/>
      <c r="O205" s="1"/>
    </row>
    <row r="206" spans="3:15" x14ac:dyDescent="0.3">
      <c r="C206" s="7"/>
      <c r="D206" s="1"/>
      <c r="E206" s="7"/>
      <c r="F206" s="7"/>
      <c r="G206" s="1"/>
      <c r="H206" s="7"/>
      <c r="I206" s="7"/>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row r="242" spans="14:15" x14ac:dyDescent="0.3">
      <c r="N242" s="7"/>
      <c r="O242" s="1"/>
    </row>
    <row r="243" spans="14:15" x14ac:dyDescent="0.3">
      <c r="N243" s="7"/>
      <c r="O243" s="1"/>
    </row>
    <row r="244" spans="14:15" x14ac:dyDescent="0.3">
      <c r="N244" s="7"/>
      <c r="O244" s="1"/>
    </row>
  </sheetData>
  <sheetProtection password="C143" sheet="1" objects="1" scenarios="1"/>
  <mergeCells count="12">
    <mergeCell ref="B1:F1"/>
    <mergeCell ref="B13:G13"/>
    <mergeCell ref="Q13:S13"/>
    <mergeCell ref="Q12:S12"/>
    <mergeCell ref="Q1:S1"/>
    <mergeCell ref="B12:H12"/>
    <mergeCell ref="H7:H8"/>
    <mergeCell ref="I7:I8"/>
    <mergeCell ref="J7:J8"/>
    <mergeCell ref="L7:L8"/>
    <mergeCell ref="M7:M8"/>
    <mergeCell ref="N7:N8"/>
  </mergeCells>
  <conditionalFormatting sqref="D7:D8 B7:B10">
    <cfRule type="containsBlanks" dxfId="23" priority="56">
      <formula>LEN(TRIM(B7))=0</formula>
    </cfRule>
  </conditionalFormatting>
  <conditionalFormatting sqref="B7:B10">
    <cfRule type="cellIs" dxfId="22" priority="51" operator="greaterThanOrEqual">
      <formula>1</formula>
    </cfRule>
  </conditionalFormatting>
  <conditionalFormatting sqref="S7:S10">
    <cfRule type="cellIs" dxfId="21" priority="47" operator="equal">
      <formula>"NEVYHOVUJE"</formula>
    </cfRule>
    <cfRule type="cellIs" dxfId="20" priority="48" operator="equal">
      <formula>"VYHOVUJE"</formula>
    </cfRule>
  </conditionalFormatting>
  <conditionalFormatting sqref="G9:G10">
    <cfRule type="notContainsBlanks" dxfId="19" priority="31">
      <formula>LEN(TRIM(G9))&gt;0</formula>
    </cfRule>
    <cfRule type="containsBlanks" dxfId="18" priority="32">
      <formula>LEN(TRIM(G9))=0</formula>
    </cfRule>
  </conditionalFormatting>
  <conditionalFormatting sqref="G9:G10">
    <cfRule type="notContainsBlanks" dxfId="17" priority="30">
      <formula>LEN(TRIM(G9))&gt;0</formula>
    </cfRule>
  </conditionalFormatting>
  <conditionalFormatting sqref="G9:G10">
    <cfRule type="notContainsBlanks" dxfId="16" priority="29">
      <formula>LEN(TRIM(G9))&gt;0</formula>
    </cfRule>
    <cfRule type="containsBlanks" dxfId="15" priority="33">
      <formula>LEN(TRIM(G9))=0</formula>
    </cfRule>
  </conditionalFormatting>
  <conditionalFormatting sqref="Q7:Q10">
    <cfRule type="notContainsBlanks" dxfId="14" priority="21">
      <formula>LEN(TRIM(Q7))&gt;0</formula>
    </cfRule>
    <cfRule type="containsBlanks" dxfId="13" priority="22">
      <formula>LEN(TRIM(Q7))=0</formula>
    </cfRule>
  </conditionalFormatting>
  <conditionalFormatting sqref="Q7:Q10">
    <cfRule type="notContainsBlanks" dxfId="12" priority="20">
      <formula>LEN(TRIM(Q7))&gt;0</formula>
    </cfRule>
  </conditionalFormatting>
  <conditionalFormatting sqref="G7">
    <cfRule type="notContainsBlanks" dxfId="11" priority="11">
      <formula>LEN(TRIM(G7))&gt;0</formula>
    </cfRule>
    <cfRule type="containsBlanks" dxfId="10" priority="12">
      <formula>LEN(TRIM(G7))=0</formula>
    </cfRule>
  </conditionalFormatting>
  <conditionalFormatting sqref="G7">
    <cfRule type="notContainsBlanks" dxfId="9" priority="10">
      <formula>LEN(TRIM(G7))&gt;0</formula>
    </cfRule>
  </conditionalFormatting>
  <conditionalFormatting sqref="G7">
    <cfRule type="notContainsBlanks" dxfId="8" priority="9">
      <formula>LEN(TRIM(G7))&gt;0</formula>
    </cfRule>
    <cfRule type="containsBlanks" dxfId="7" priority="13">
      <formula>LEN(TRIM(G7))=0</formula>
    </cfRule>
  </conditionalFormatting>
  <conditionalFormatting sqref="G8">
    <cfRule type="notContainsBlanks" dxfId="6" priority="6">
      <formula>LEN(TRIM(G8))&gt;0</formula>
    </cfRule>
    <cfRule type="containsBlanks" dxfId="5" priority="7">
      <formula>LEN(TRIM(G8))=0</formula>
    </cfRule>
  </conditionalFormatting>
  <conditionalFormatting sqref="G8">
    <cfRule type="notContainsBlanks" dxfId="4" priority="5">
      <formula>LEN(TRIM(G8))&gt;0</formula>
    </cfRule>
  </conditionalFormatting>
  <conditionalFormatting sqref="G8">
    <cfRule type="notContainsBlanks" dxfId="3" priority="4">
      <formula>LEN(TRIM(G8))&gt;0</formula>
    </cfRule>
    <cfRule type="containsBlanks" dxfId="2" priority="8">
      <formula>LEN(TRIM(G8))=0</formula>
    </cfRule>
  </conditionalFormatting>
  <conditionalFormatting sqref="D9">
    <cfRule type="containsBlanks" dxfId="1" priority="3">
      <formula>LEN(TRIM(D9))=0</formula>
    </cfRule>
  </conditionalFormatting>
  <conditionalFormatting sqref="D10">
    <cfRule type="containsBlanks" dxfId="0" priority="1">
      <formula>LEN(TRIM(D10))=0</formula>
    </cfRule>
  </conditionalFormatting>
  <dataValidations count="5">
    <dataValidation type="list" showInputMessage="1" showErrorMessage="1" sqref="E9">
      <formula1>"ks,bal,sada,"</formula1>
    </dataValidation>
    <dataValidation type="list" showInputMessage="1" showErrorMessage="1" sqref="I7 I9">
      <formula1>"ANO,NE"</formula1>
    </dataValidation>
    <dataValidation type="list" showInputMessage="1" showErrorMessage="1" sqref="E7:E8">
      <formula1>"ks,bal,sada,m,"</formula1>
    </dataValidation>
    <dataValidation type="list" showInputMessage="1" showErrorMessage="1" sqref="E10">
      <formula1>"ks,bal,sada"</formula1>
      <formula2>0</formula2>
    </dataValidation>
    <dataValidation type="list" showInputMessage="1" showErrorMessage="1" sqref="I10">
      <formula1>"ANO,NE"</formula1>
      <formula2>0</formula2>
    </dataValidation>
  </dataValidations>
  <pageMargins left="0.15748031496062992"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T7:T8</xm:sqref>
        </x14:dataValidation>
        <x14:dataValidation type="list" allowBlank="1" showInputMessage="1" showErrorMessage="1">
          <x14:formula1>
            <xm:f>[1]CPV!#REF!</xm:f>
          </x14:formula1>
          <xm:sqref>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2019-03-15T08:54:57Z</cp:lastPrinted>
  <dcterms:created xsi:type="dcterms:W3CDTF">2014-03-05T12:43:32Z</dcterms:created>
  <dcterms:modified xsi:type="dcterms:W3CDTF">2019-03-15T11:32:21Z</dcterms:modified>
</cp:coreProperties>
</file>