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935" tabRatio="939" activeTab="0"/>
  </bookViews>
  <sheets>
    <sheet name="Tiskařské služby" sheetId="22" r:id="rId1"/>
  </sheets>
  <definedNames>
    <definedName name="_xlnm.Print_Area" localSheetId="0">'Tiskařské služby'!$B$1:$Q$17</definedName>
  </definedNames>
  <calcPr calcId="145621"/>
</workbook>
</file>

<file path=xl/sharedStrings.xml><?xml version="1.0" encoding="utf-8"?>
<sst xmlns="http://schemas.openxmlformats.org/spreadsheetml/2006/main" count="72" uniqueCount="57">
  <si>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</si>
  <si>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</si>
  <si>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</si>
  <si>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</si>
  <si>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</si>
  <si>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</si>
  <si>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</si>
  <si>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</si>
  <si>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</si>
  <si>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</si>
  <si>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</si>
  <si>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</si>
  <si>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</si>
  <si>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</si>
  <si>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</si>
  <si>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</si>
  <si>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</si>
  <si>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</si>
  <si>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</si>
  <si>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</si>
  <si>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</si>
  <si>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</si>
  <si>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</si>
  <si>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</si>
  <si>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LABIR-PAV / Předaplikační výzkum infračervených technologií CZ.02.l.01/0.0/0.0/18 069/0010018</t>
  </si>
  <si>
    <t>plakáty NTC</t>
  </si>
  <si>
    <t>tisk plakátů NTC 500x700 mm; více viz příloha smlouvy č. 2</t>
  </si>
  <si>
    <t>fakturovat zvlášť, na fakturu uvést číslo projektu</t>
  </si>
  <si>
    <t xml:space="preserve"> výzkumné centrum Nové technologie (NTC), Teslova 11, Plzeň, 32300</t>
  </si>
  <si>
    <t>Ústav jazykové přípravy ZČU, Univerzitní 22, Plzeň 306 14</t>
  </si>
  <si>
    <t>tyto položky možno fakturovat společně</t>
  </si>
  <si>
    <t>NE</t>
  </si>
  <si>
    <t>brožura FEK</t>
  </si>
  <si>
    <t>Fakulta ekonomická ZČU v Plzni, Univerzitní 22, 306 14 Plzeň</t>
  </si>
  <si>
    <t>fakturovat zvlášť</t>
  </si>
  <si>
    <t>Mgr. Martina Angelovová, 377634786, mangelov@ntc.zcu.cz</t>
  </si>
  <si>
    <t>Bc. Daniela Kopřivová, 735713895, 
dkoprivo@ujp.zcu.cz</t>
  </si>
  <si>
    <t>Mgr. Ivana Kutáčová, 377633409, ikutacov@fek.zcu.cz</t>
  </si>
  <si>
    <t>Bc. Kateřina Modrá, 737198094, kmodra@rek.zcu.cz</t>
  </si>
  <si>
    <t>tisk brožur Fakulty ekonomické ZČU v angličtině; více viz příloha smlouvy č. 3</t>
  </si>
  <si>
    <t>tisk časopisu "ZČU&amp;Technika"; více viz příloha smlouvy č. 4</t>
  </si>
  <si>
    <t>časopis ZČU</t>
  </si>
  <si>
    <t>VZ ZČU 2018</t>
  </si>
  <si>
    <t>tisk Výroční zprávy o činnosti ZČU za rok 2018; více viz příloha smlouvy č. 5</t>
  </si>
  <si>
    <t>Vnější vztahy ZČU, Univerzitní 8, 301 00 Plzeň</t>
  </si>
  <si>
    <t>Hana Kalašová, 377631071, kalasovh@rek.zcu.cz</t>
  </si>
  <si>
    <t>plakáty MLJŠ A4</t>
  </si>
  <si>
    <t>plakáty MLJŠ A3</t>
  </si>
  <si>
    <t>tisk plakátů Mezinárodní letní jazykové školy A4; více viz příloha smlouvy č. 6</t>
  </si>
  <si>
    <t>tisk plakátů Mezinárodní letní jazykové školy A3; více viz příloha smlouvy č. 7</t>
  </si>
  <si>
    <t>tisk letáků Mezinárodní letní jazykové školy 144x144 mm; více viz příloha smlouvy č. 8</t>
  </si>
  <si>
    <t>letáky MLJŠ</t>
  </si>
  <si>
    <t>letáky MLJŠ cizojazyčné</t>
  </si>
  <si>
    <t>tisk letáků Mezinárodní letní jazykové školy 144x144 mm, 3 různé varianty po 100 ks a 1 varianta po 50 ks; více viz příloha smlouvy č. 9</t>
  </si>
  <si>
    <t>V případě, že se dodavatel při předání zboží na některá uvedená tel. čísla nedovolá, bude v takovém případě volat tel. 377 631 325, 377 631 320.</t>
  </si>
  <si>
    <t>Priloha_c._1_SoD_technicka_specifikace_TS_II_003-2019</t>
  </si>
  <si>
    <t>Tiskařské služby (II.) - 003 - 2019 (TS_II_003-2019)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</si>
</sst>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85" zoomScaleNormal="85" workbookViewId="0" topLeftCell="A1">
      <selection activeCell="O14" sqref="O14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2.8515625" style="88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7" customWidth="1"/>
    <col min="12" max="13" width="22.140625" style="97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56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55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75.75" thickTop="1">
      <c r="A7" s="52"/>
      <c r="B7" s="53">
        <v>1</v>
      </c>
      <c r="C7" s="54" t="s">
        <v>25</v>
      </c>
      <c r="D7" s="55">
        <v>2</v>
      </c>
      <c r="E7" s="54" t="s">
        <v>22</v>
      </c>
      <c r="F7" s="56" t="s">
        <v>26</v>
      </c>
      <c r="G7" s="57" t="s">
        <v>27</v>
      </c>
      <c r="H7" s="58" t="s">
        <v>23</v>
      </c>
      <c r="I7" s="58" t="s">
        <v>24</v>
      </c>
      <c r="J7" s="58" t="s">
        <v>35</v>
      </c>
      <c r="K7" s="59" t="s">
        <v>28</v>
      </c>
      <c r="L7" s="8" t="e">
        <f>D7*#REF!</f>
        <v>#REF!</v>
      </c>
      <c r="M7" s="8">
        <f>D7*N7</f>
        <v>560</v>
      </c>
      <c r="N7" s="31">
        <v>280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75">
      <c r="B8" s="61">
        <v>2</v>
      </c>
      <c r="C8" s="62" t="s">
        <v>32</v>
      </c>
      <c r="D8" s="63">
        <v>200</v>
      </c>
      <c r="E8" s="62" t="s">
        <v>22</v>
      </c>
      <c r="F8" s="64" t="s">
        <v>39</v>
      </c>
      <c r="G8" s="65" t="s">
        <v>34</v>
      </c>
      <c r="H8" s="66" t="s">
        <v>31</v>
      </c>
      <c r="I8" s="66"/>
      <c r="J8" s="66" t="s">
        <v>37</v>
      </c>
      <c r="K8" s="67" t="s">
        <v>33</v>
      </c>
      <c r="L8" s="6" t="e">
        <f>D8*#REF!</f>
        <v>#REF!</v>
      </c>
      <c r="M8" s="6">
        <f>D8*N8</f>
        <v>4600</v>
      </c>
      <c r="N8" s="7">
        <v>23</v>
      </c>
      <c r="O8" s="29"/>
      <c r="P8" s="30">
        <f>D8*O8</f>
        <v>0</v>
      </c>
      <c r="Q8" s="28" t="str">
        <f aca="true" t="shared" si="0" ref="Q8:Q14">IF(ISNUMBER(O8),IF(O8&gt;N8,"NEVYHOVUJE","VYHOVUJE")," ")</f>
        <v xml:space="preserve"> </v>
      </c>
    </row>
    <row r="9" spans="2:17" ht="53.25">
      <c r="B9" s="61">
        <v>3</v>
      </c>
      <c r="C9" s="62" t="s">
        <v>41</v>
      </c>
      <c r="D9" s="63">
        <v>2500</v>
      </c>
      <c r="E9" s="62" t="s">
        <v>22</v>
      </c>
      <c r="F9" s="64" t="s">
        <v>40</v>
      </c>
      <c r="G9" s="65" t="s">
        <v>34</v>
      </c>
      <c r="H9" s="66" t="s">
        <v>31</v>
      </c>
      <c r="I9" s="66"/>
      <c r="J9" s="68" t="s">
        <v>38</v>
      </c>
      <c r="K9" s="69" t="s">
        <v>44</v>
      </c>
      <c r="L9" s="6" t="e">
        <f>D9*#REF!</f>
        <v>#REF!</v>
      </c>
      <c r="M9" s="6">
        <f>D9*N9</f>
        <v>75000</v>
      </c>
      <c r="N9" s="7">
        <v>30</v>
      </c>
      <c r="O9" s="29"/>
      <c r="P9" s="30">
        <f>D9*O9</f>
        <v>0</v>
      </c>
      <c r="Q9" s="28" t="str">
        <f t="shared" si="0"/>
        <v xml:space="preserve"> </v>
      </c>
    </row>
    <row r="10" spans="2:17" ht="60">
      <c r="B10" s="61">
        <v>4</v>
      </c>
      <c r="C10" s="62" t="s">
        <v>42</v>
      </c>
      <c r="D10" s="63">
        <v>150</v>
      </c>
      <c r="E10" s="62" t="s">
        <v>22</v>
      </c>
      <c r="F10" s="64" t="s">
        <v>43</v>
      </c>
      <c r="G10" s="65" t="s">
        <v>34</v>
      </c>
      <c r="H10" s="66" t="s">
        <v>31</v>
      </c>
      <c r="I10" s="66"/>
      <c r="J10" s="66" t="s">
        <v>45</v>
      </c>
      <c r="K10" s="70"/>
      <c r="L10" s="6" t="e">
        <f>D10*#REF!</f>
        <v>#REF!</v>
      </c>
      <c r="M10" s="6">
        <f>D10*N10</f>
        <v>14250</v>
      </c>
      <c r="N10" s="7">
        <v>95</v>
      </c>
      <c r="O10" s="29"/>
      <c r="P10" s="30">
        <f>D10*O10</f>
        <v>0</v>
      </c>
      <c r="Q10" s="28" t="str">
        <f t="shared" si="0"/>
        <v xml:space="preserve"> </v>
      </c>
    </row>
    <row r="11" spans="2:17" ht="30" customHeight="1">
      <c r="B11" s="61">
        <v>5</v>
      </c>
      <c r="C11" s="62" t="s">
        <v>46</v>
      </c>
      <c r="D11" s="63">
        <v>100</v>
      </c>
      <c r="E11" s="62" t="s">
        <v>22</v>
      </c>
      <c r="F11" s="64" t="s">
        <v>48</v>
      </c>
      <c r="G11" s="71" t="s">
        <v>30</v>
      </c>
      <c r="H11" s="66" t="s">
        <v>31</v>
      </c>
      <c r="I11" s="66"/>
      <c r="J11" s="72" t="s">
        <v>36</v>
      </c>
      <c r="K11" s="69" t="s">
        <v>29</v>
      </c>
      <c r="L11" s="6" t="e">
        <f>D11*#REF!</f>
        <v>#REF!</v>
      </c>
      <c r="M11" s="6">
        <f>D11*N11</f>
        <v>600</v>
      </c>
      <c r="N11" s="7">
        <v>6</v>
      </c>
      <c r="O11" s="29"/>
      <c r="P11" s="30">
        <f>D11*O11</f>
        <v>0</v>
      </c>
      <c r="Q11" s="28" t="str">
        <f t="shared" si="0"/>
        <v xml:space="preserve"> </v>
      </c>
    </row>
    <row r="12" spans="2:17" ht="30">
      <c r="B12" s="61">
        <v>6</v>
      </c>
      <c r="C12" s="62" t="s">
        <v>47</v>
      </c>
      <c r="D12" s="63">
        <v>100</v>
      </c>
      <c r="E12" s="62" t="s">
        <v>22</v>
      </c>
      <c r="F12" s="64" t="s">
        <v>49</v>
      </c>
      <c r="G12" s="73"/>
      <c r="H12" s="66" t="s">
        <v>31</v>
      </c>
      <c r="I12" s="66"/>
      <c r="J12" s="74"/>
      <c r="K12" s="74"/>
      <c r="L12" s="6" t="e">
        <f>D12*#REF!</f>
        <v>#REF!</v>
      </c>
      <c r="M12" s="6">
        <f>D12*N12</f>
        <v>800</v>
      </c>
      <c r="N12" s="7">
        <v>8</v>
      </c>
      <c r="O12" s="29"/>
      <c r="P12" s="30">
        <f>D12*O12</f>
        <v>0</v>
      </c>
      <c r="Q12" s="28" t="str">
        <f t="shared" si="0"/>
        <v xml:space="preserve"> </v>
      </c>
    </row>
    <row r="13" spans="2:17" ht="30">
      <c r="B13" s="61">
        <v>7</v>
      </c>
      <c r="C13" s="62" t="s">
        <v>51</v>
      </c>
      <c r="D13" s="63">
        <v>3500</v>
      </c>
      <c r="E13" s="62" t="s">
        <v>22</v>
      </c>
      <c r="F13" s="64" t="s">
        <v>50</v>
      </c>
      <c r="G13" s="73"/>
      <c r="H13" s="66" t="s">
        <v>31</v>
      </c>
      <c r="I13" s="66"/>
      <c r="J13" s="74"/>
      <c r="K13" s="74"/>
      <c r="L13" s="6" t="e">
        <f>D13*#REF!</f>
        <v>#REF!</v>
      </c>
      <c r="M13" s="6">
        <f>D13*N13</f>
        <v>3850.0000000000005</v>
      </c>
      <c r="N13" s="7">
        <v>1.1</v>
      </c>
      <c r="O13" s="29"/>
      <c r="P13" s="30">
        <f>D13*O13</f>
        <v>0</v>
      </c>
      <c r="Q13" s="28" t="str">
        <f t="shared" si="0"/>
        <v xml:space="preserve"> </v>
      </c>
    </row>
    <row r="14" spans="2:17" ht="60.75" thickBot="1">
      <c r="B14" s="61">
        <v>8</v>
      </c>
      <c r="C14" s="62" t="s">
        <v>52</v>
      </c>
      <c r="D14" s="63">
        <v>350</v>
      </c>
      <c r="E14" s="62" t="s">
        <v>22</v>
      </c>
      <c r="F14" s="64" t="s">
        <v>53</v>
      </c>
      <c r="G14" s="75"/>
      <c r="H14" s="66" t="s">
        <v>31</v>
      </c>
      <c r="I14" s="66"/>
      <c r="J14" s="70"/>
      <c r="K14" s="70"/>
      <c r="L14" s="6" t="e">
        <f>D14*#REF!</f>
        <v>#REF!</v>
      </c>
      <c r="M14" s="6">
        <f>D14*N14</f>
        <v>1225</v>
      </c>
      <c r="N14" s="7">
        <v>3.5</v>
      </c>
      <c r="O14" s="29"/>
      <c r="P14" s="30">
        <f>D14*O14</f>
        <v>0</v>
      </c>
      <c r="Q14" s="28" t="str">
        <f t="shared" si="0"/>
        <v xml:space="preserve"> </v>
      </c>
    </row>
    <row r="15" spans="1:18" ht="13.5" customHeight="1" thickBot="1" thickTop="1">
      <c r="A15" s="76"/>
      <c r="B15" s="76"/>
      <c r="C15" s="77"/>
      <c r="D15" s="76"/>
      <c r="E15" s="77"/>
      <c r="F15" s="77"/>
      <c r="G15" s="77"/>
      <c r="H15" s="77"/>
      <c r="I15" s="77"/>
      <c r="J15" s="77"/>
      <c r="K15" s="76"/>
      <c r="L15" s="76"/>
      <c r="M15" s="76"/>
      <c r="N15" s="76"/>
      <c r="O15" s="78"/>
      <c r="P15" s="78"/>
      <c r="Q15" s="76"/>
      <c r="R15" s="76"/>
    </row>
    <row r="16" spans="1:17" ht="60.75" customHeight="1" thickBot="1" thickTop="1">
      <c r="A16" s="79"/>
      <c r="B16" s="43" t="s">
        <v>21</v>
      </c>
      <c r="C16" s="43"/>
      <c r="D16" s="43"/>
      <c r="E16" s="43"/>
      <c r="F16" s="43"/>
      <c r="G16" s="43"/>
      <c r="H16" s="43"/>
      <c r="I16" s="22"/>
      <c r="J16" s="80"/>
      <c r="K16" s="81"/>
      <c r="L16" s="81"/>
      <c r="M16" s="1"/>
      <c r="N16" s="37" t="s">
        <v>2</v>
      </c>
      <c r="O16" s="41" t="s">
        <v>3</v>
      </c>
      <c r="P16" s="82"/>
      <c r="Q16" s="83"/>
    </row>
    <row r="17" spans="1:17" ht="33" customHeight="1" thickBot="1" thickTop="1">
      <c r="A17" s="79"/>
      <c r="B17" s="84" t="s">
        <v>54</v>
      </c>
      <c r="C17" s="84"/>
      <c r="D17" s="84"/>
      <c r="E17" s="84"/>
      <c r="F17" s="84"/>
      <c r="G17" s="84"/>
      <c r="H17" s="85"/>
      <c r="I17" s="11"/>
      <c r="J17" s="23"/>
      <c r="K17" s="2"/>
      <c r="L17" s="2"/>
      <c r="M17" s="3"/>
      <c r="N17" s="38">
        <f>SUM(M7:M14)</f>
        <v>100885</v>
      </c>
      <c r="O17" s="42">
        <f>SUM(P7:P14)</f>
        <v>0</v>
      </c>
      <c r="P17" s="86"/>
      <c r="Q17" s="87"/>
    </row>
    <row r="18" spans="1:18" ht="39.75" customHeight="1" thickTop="1">
      <c r="A18" s="79"/>
      <c r="I18" s="24"/>
      <c r="J18" s="25"/>
      <c r="K18" s="4"/>
      <c r="L18" s="4"/>
      <c r="M18" s="89"/>
      <c r="N18" s="89"/>
      <c r="O18" s="90"/>
      <c r="P18" s="90"/>
      <c r="Q18" s="90"/>
      <c r="R18" s="90"/>
    </row>
    <row r="19" spans="1:18" ht="19.9" customHeight="1">
      <c r="A19" s="79"/>
      <c r="I19" s="11"/>
      <c r="J19" s="25"/>
      <c r="K19" s="4"/>
      <c r="L19" s="4"/>
      <c r="M19" s="89"/>
      <c r="N19" s="5"/>
      <c r="O19" s="5"/>
      <c r="P19" s="5"/>
      <c r="Q19" s="90"/>
      <c r="R19" s="90"/>
    </row>
    <row r="20" spans="1:18" ht="71.25" customHeight="1">
      <c r="A20" s="79"/>
      <c r="I20" s="11"/>
      <c r="J20" s="25"/>
      <c r="K20" s="4"/>
      <c r="L20" s="4"/>
      <c r="M20" s="89"/>
      <c r="N20" s="5"/>
      <c r="O20" s="5"/>
      <c r="P20" s="5"/>
      <c r="Q20" s="90"/>
      <c r="R20" s="90"/>
    </row>
    <row r="21" spans="1:18" ht="36" customHeight="1">
      <c r="A21" s="79"/>
      <c r="I21" s="11"/>
      <c r="J21" s="91"/>
      <c r="K21" s="92"/>
      <c r="L21" s="92"/>
      <c r="M21" s="92"/>
      <c r="N21" s="89"/>
      <c r="O21" s="90"/>
      <c r="P21" s="90"/>
      <c r="Q21" s="90"/>
      <c r="R21" s="90"/>
    </row>
    <row r="22" spans="1:18" ht="14.25" customHeight="1">
      <c r="A22" s="79"/>
      <c r="B22" s="90"/>
      <c r="C22" s="93"/>
      <c r="D22" s="94"/>
      <c r="E22" s="95"/>
      <c r="F22" s="93"/>
      <c r="G22" s="93"/>
      <c r="H22" s="93"/>
      <c r="I22" s="93"/>
      <c r="J22" s="96"/>
      <c r="K22" s="90"/>
      <c r="L22" s="89"/>
      <c r="M22" s="89"/>
      <c r="N22" s="89"/>
      <c r="O22" s="90"/>
      <c r="P22" s="90"/>
      <c r="Q22" s="90"/>
      <c r="R22" s="90"/>
    </row>
    <row r="23" spans="1:18" ht="14.25" customHeight="1">
      <c r="A23" s="79"/>
      <c r="B23" s="90"/>
      <c r="C23" s="93"/>
      <c r="D23" s="94"/>
      <c r="E23" s="95"/>
      <c r="F23" s="93"/>
      <c r="G23" s="93"/>
      <c r="H23" s="93"/>
      <c r="I23" s="93"/>
      <c r="J23" s="96"/>
      <c r="K23" s="90"/>
      <c r="L23" s="89"/>
      <c r="M23" s="89"/>
      <c r="N23" s="89"/>
      <c r="O23" s="90"/>
      <c r="P23" s="90"/>
      <c r="Q23" s="90"/>
      <c r="R23" s="90"/>
    </row>
    <row r="24" spans="1:18" ht="14.25" customHeight="1">
      <c r="A24" s="79"/>
      <c r="B24" s="90"/>
      <c r="C24" s="93"/>
      <c r="D24" s="94"/>
      <c r="E24" s="95"/>
      <c r="F24" s="93"/>
      <c r="G24" s="93"/>
      <c r="H24" s="93"/>
      <c r="I24" s="93"/>
      <c r="J24" s="96"/>
      <c r="K24" s="90"/>
      <c r="L24" s="89"/>
      <c r="M24" s="89"/>
      <c r="N24" s="89"/>
      <c r="O24" s="90"/>
      <c r="P24" s="90"/>
      <c r="Q24" s="90"/>
      <c r="R24" s="9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  <row r="187" spans="3:13" ht="15">
      <c r="C187" s="12"/>
      <c r="D187" s="60"/>
      <c r="E187" s="12"/>
      <c r="F187" s="12"/>
      <c r="G187" s="12"/>
      <c r="H187" s="12"/>
      <c r="K187" s="60"/>
      <c r="L187" s="60"/>
      <c r="M187" s="60"/>
    </row>
    <row r="188" spans="3:13" ht="15">
      <c r="C188" s="12"/>
      <c r="D188" s="60"/>
      <c r="E188" s="12"/>
      <c r="F188" s="12"/>
      <c r="G188" s="12"/>
      <c r="H188" s="12"/>
      <c r="K188" s="60"/>
      <c r="L188" s="60"/>
      <c r="M188" s="60"/>
    </row>
  </sheetData>
  <sheetProtection password="F79C" sheet="1" objects="1" scenarios="1" selectLockedCells="1"/>
  <mergeCells count="11">
    <mergeCell ref="B1:D1"/>
    <mergeCell ref="O1:Q1"/>
    <mergeCell ref="O16:Q16"/>
    <mergeCell ref="O17:Q17"/>
    <mergeCell ref="G3:J3"/>
    <mergeCell ref="B17:G17"/>
    <mergeCell ref="B16:H16"/>
    <mergeCell ref="J11:J14"/>
    <mergeCell ref="K11:K14"/>
    <mergeCell ref="G11:G14"/>
    <mergeCell ref="K9:K10"/>
  </mergeCells>
  <conditionalFormatting sqref="B7:B14 D7:D14">
    <cfRule type="containsBlanks" priority="21" dxfId="6">
      <formula>LEN(TRIM(B7))=0</formula>
    </cfRule>
  </conditionalFormatting>
  <conditionalFormatting sqref="B7:B14">
    <cfRule type="cellIs" priority="16" dxfId="5" operator="greaterThanOrEqual">
      <formula>1</formula>
    </cfRule>
  </conditionalFormatting>
  <conditionalFormatting sqref="Q7:Q14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4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4">
    <cfRule type="notContainsBlanks" priority="1" dxfId="0">
      <formula>LEN(TRIM(O7))&gt;0</formula>
    </cfRule>
  </conditionalFormatting>
  <dataValidations count="1">
    <dataValidation type="list" showInputMessage="1" showErrorMessage="1" sqref="H7:H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2019-03-11T07:07:46Z</dcterms:modified>
  <cp:category/>
  <cp:version/>
  <cp:contentType/>
  <cp:contentStatus/>
</cp:coreProperties>
</file>