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48" windowWidth="24240" windowHeight="12792" tabRatio="939"/>
  </bookViews>
  <sheets>
    <sheet name="Tonery" sheetId="22" r:id="rId1"/>
  </sheets>
  <definedNames>
    <definedName name="_xlnm.Print_Area" localSheetId="0">Tonery!$B$1:$Q$34</definedName>
  </definedNames>
  <calcPr calcId="145621"/>
</workbook>
</file>

<file path=xl/calcChain.xml><?xml version="1.0" encoding="utf-8"?>
<calcChain xmlns="http://schemas.openxmlformats.org/spreadsheetml/2006/main">
  <c r="Q27" i="22" l="1"/>
  <c r="P27" i="22"/>
  <c r="M27" i="22"/>
  <c r="Q26" i="22"/>
  <c r="P26" i="22"/>
  <c r="M26" i="22"/>
  <c r="Q25" i="22"/>
  <c r="P25" i="22"/>
  <c r="M25" i="22"/>
  <c r="Q24" i="22"/>
  <c r="P24" i="22"/>
  <c r="M24" i="22"/>
  <c r="Q23" i="22"/>
  <c r="P23" i="22"/>
  <c r="M23" i="22"/>
  <c r="Q22" i="22" l="1"/>
  <c r="Q21" i="22"/>
  <c r="Q20" i="22"/>
  <c r="Q19" i="22"/>
  <c r="Q18" i="22"/>
  <c r="Q17" i="22"/>
  <c r="Q16" i="22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P7" i="22"/>
  <c r="P8" i="22"/>
  <c r="P9" i="22"/>
  <c r="P10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N30" i="22" l="1"/>
  <c r="O30" i="22"/>
</calcChain>
</file>

<file path=xl/sharedStrings.xml><?xml version="1.0" encoding="utf-8"?>
<sst xmlns="http://schemas.openxmlformats.org/spreadsheetml/2006/main" count="110" uniqueCount="72">
  <si>
    <t>Množství</t>
  </si>
  <si>
    <t>Položka</t>
  </si>
  <si>
    <t>Obchodní název + typ</t>
  </si>
  <si>
    <t>30125110-5 - Tonery pro laserové tiskárny/faxové přístroje</t>
  </si>
  <si>
    <t>30125120-8 - Tonery pro fotokopírovací stroje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</si>
  <si>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</si>
  <si>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</si>
  <si>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</si>
  <si>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</si>
  <si>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</si>
  <si>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</si>
  <si>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</si>
  <si>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30192113-6 - Inkoustové náplně</t>
  </si>
  <si>
    <t>44613700-7 - Nádoby na odpad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</si>
  <si>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</si>
  <si>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</si>
  <si>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</si>
  <si>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 xml:space="preserve"> Inkcartridge pro Epson Stylus Pro 9900</t>
  </si>
  <si>
    <t>ks</t>
  </si>
  <si>
    <t>Originální toner. Výtěžnost 12 000 stran.</t>
  </si>
  <si>
    <t>Originální toner. Výtěžnost 18 000 stran.</t>
  </si>
  <si>
    <t>2.</t>
  </si>
  <si>
    <t>1.</t>
  </si>
  <si>
    <t>ANO</t>
  </si>
  <si>
    <t>Simulace zásahů u leteckých nehod MV - 55820-16/VZ-2017- VH20172019027</t>
  </si>
  <si>
    <r>
      <rPr>
        <sz val="11"/>
        <rFont val="Calibri"/>
        <family val="2"/>
        <charset val="238"/>
        <scheme val="minor"/>
      </rPr>
      <t>Toner do multifunkční tiskárny TA 350ci -cyan/modrý 350ci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</si>
  <si>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t xml:space="preserve">Toner do multifunkční tiskárny TA 350ci - magenta/červený 350ci </t>
  </si>
  <si>
    <t xml:space="preserve">Toner do multifunkční tiskárny TA 350ci -     black/černý 350ci </t>
  </si>
  <si>
    <t xml:space="preserve">Toner do multifunkční tiskárny TA 350ci - yellow/žlutý 350ci </t>
  </si>
  <si>
    <t xml:space="preserve">Tonery (II.) 010 - 2019 (T-(II.)-010-2019) </t>
  </si>
  <si>
    <t>Priloha_c._1_Kupni_smlouvy_technicka_specifikace_T-(II.)-010-2019</t>
  </si>
  <si>
    <t>V případě, že se dodavatel při předání zboží na některá uvedená tel. čísla nedovolá, bude v takovém případě volat tel. 37763 1320, 37763 1325.</t>
  </si>
  <si>
    <t>Název</t>
  </si>
  <si>
    <t xml:space="preserve">Měrná jednotka [MJ] </t>
  </si>
  <si>
    <t xml:space="preserve">Popis </t>
  </si>
  <si>
    <t>Fakturace</t>
  </si>
  <si>
    <t xml:space="preserve">Financováno
 z projektových finančních prostředků </t>
  </si>
  <si>
    <t>Samostatná faktura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</si>
  <si>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</si>
  <si>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</t>
    </r>
    <r>
      <rPr>
        <b/>
        <sz val="11"/>
        <color rgb="FFFF0000"/>
        <rFont val="Calibri"/>
        <family val="2"/>
        <charset val="238"/>
        <scheme val="minor"/>
      </rPr>
      <t xml:space="preserve"> 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</si>
  <si>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Kontaktní osoba 
k převzetí zboží </t>
  </si>
  <si>
    <t>FDU - Ing. Petr Pfauser,
Tel.: 37763 6717</t>
  </si>
  <si>
    <t xml:space="preserve">Místo dodání </t>
  </si>
  <si>
    <t>Univerzitní 28,
301 00 Plzeň,
Fakulta designu a umění Ladislava Sutnara - Děkanát,
LS 230</t>
  </si>
  <si>
    <t>Maximální cena za jednotlivé položky 
 v Kč BEZ DPH</t>
  </si>
  <si>
    <t>CPV - výběr
TONERY</t>
  </si>
  <si>
    <t>Iva Kučerová,
Tel.: 37763 7561 
či
Lenka Krouparová,
Tel.: 37763 7001</t>
  </si>
  <si>
    <t>3.</t>
  </si>
  <si>
    <t>Toner do tiskárny Triumph Adler 4006ci black</t>
  </si>
  <si>
    <t>Originální toner. Výtěžnost 30000 stran.</t>
  </si>
  <si>
    <t>Toner do tiskárny Triumph Adler 4006ci cyan</t>
  </si>
  <si>
    <t>Originální toner. Výtěžnost 20000 stran.</t>
  </si>
  <si>
    <t>Toner do tiskárny Triumph Adler 4006ci magenta</t>
  </si>
  <si>
    <t>Toner do tiskárny Triumph Adler 4006ci yellow</t>
  </si>
  <si>
    <t>Odpadní nádobka do tiskárny Triumph Adler 4006ci</t>
  </si>
  <si>
    <t>Originální odpadní nádobka. Výtěžnost 40000 stran.</t>
  </si>
  <si>
    <t>Sady Pětatřicátníků 14,
301 00 Plzeň,
Fakulta právní - 
Katedra finančního práva a národního hospodářství,
PC 312</t>
  </si>
  <si>
    <t>KTE - Ing. Roman Hamar, Ph.D.,
Tel.: 37763 4621</t>
  </si>
  <si>
    <t>Univerzitní 26,
301 00 Plzeň, 
Fakulta elektrotechnická -
Katedra teoretické elektrotechniky,
EK 609</t>
  </si>
  <si>
    <r>
      <t xml:space="preserve">Originální Inkcartridge </t>
    </r>
    <r>
      <rPr>
        <b/>
        <sz val="11"/>
        <color theme="1"/>
        <rFont val="Calibri"/>
        <family val="2"/>
        <charset val="238"/>
        <scheme val="minor"/>
      </rPr>
      <t>photo black</t>
    </r>
    <r>
      <rPr>
        <sz val="11"/>
        <color theme="1"/>
        <rFont val="Calibri"/>
        <family val="2"/>
        <charset val="238"/>
        <scheme val="minor"/>
      </rPr>
      <t xml:space="preserve"> pro Epson Stylus Pro 7700/7890/7900/9700/9890/9900, 700ml.</t>
    </r>
  </si>
  <si>
    <r>
      <t xml:space="preserve">Originální Inkcartridge </t>
    </r>
    <r>
      <rPr>
        <b/>
        <sz val="11"/>
        <color theme="1"/>
        <rFont val="Calibri"/>
        <family val="2"/>
        <charset val="238"/>
        <scheme val="minor"/>
      </rPr>
      <t>light black</t>
    </r>
    <r>
      <rPr>
        <sz val="11"/>
        <color theme="1"/>
        <rFont val="Calibri"/>
        <family val="2"/>
        <charset val="238"/>
        <scheme val="minor"/>
      </rPr>
      <t xml:space="preserve"> pro Epson Stylus Pro 7700/7890/7900/9700/9890/9900, 700ml.</t>
    </r>
  </si>
  <si>
    <r>
      <t xml:space="preserve">Originální Inkcartridge </t>
    </r>
    <r>
      <rPr>
        <b/>
        <sz val="11"/>
        <color theme="1"/>
        <rFont val="Calibri"/>
        <family val="2"/>
        <charset val="238"/>
        <scheme val="minor"/>
      </rPr>
      <t>matt black</t>
    </r>
    <r>
      <rPr>
        <sz val="11"/>
        <color theme="1"/>
        <rFont val="Calibri"/>
        <family val="2"/>
        <charset val="238"/>
        <scheme val="minor"/>
      </rPr>
      <t xml:space="preserve"> pro Epson Stylus Pro 7700/7890/7900/9700/9890/9900, 700ml.</t>
    </r>
  </si>
  <si>
    <r>
      <t xml:space="preserve">Originální Inkcartridge </t>
    </r>
    <r>
      <rPr>
        <b/>
        <sz val="11"/>
        <color theme="1"/>
        <rFont val="Calibri"/>
        <family val="2"/>
        <charset val="238"/>
        <scheme val="minor"/>
      </rPr>
      <t>light light black</t>
    </r>
    <r>
      <rPr>
        <sz val="11"/>
        <color theme="1"/>
        <rFont val="Calibri"/>
        <family val="2"/>
        <charset val="238"/>
        <scheme val="minor"/>
      </rPr>
      <t xml:space="preserve"> pro Epson Stylus Pro 7700/7890/7900/9700/9890/9900, 700ml.</t>
    </r>
  </si>
  <si>
    <r>
      <t xml:space="preserve">Originální Inkcartridge </t>
    </r>
    <r>
      <rPr>
        <b/>
        <sz val="11"/>
        <color theme="1"/>
        <rFont val="Calibri"/>
        <family val="2"/>
        <charset val="238"/>
        <scheme val="minor"/>
      </rPr>
      <t>cyan</t>
    </r>
    <r>
      <rPr>
        <sz val="11"/>
        <color theme="1"/>
        <rFont val="Calibri"/>
        <family val="2"/>
        <charset val="238"/>
        <scheme val="minor"/>
      </rPr>
      <t xml:space="preserve"> pro Epson Stylus Pro 7700/7890/7900/9700/9890/9900, 700ml.</t>
    </r>
  </si>
  <si>
    <r>
      <t xml:space="preserve">Originální Inkcartridge </t>
    </r>
    <r>
      <rPr>
        <b/>
        <sz val="11"/>
        <color theme="1"/>
        <rFont val="Calibri"/>
        <family val="2"/>
        <charset val="238"/>
        <scheme val="minor"/>
      </rPr>
      <t>vivid light magenta</t>
    </r>
    <r>
      <rPr>
        <sz val="11"/>
        <color theme="1"/>
        <rFont val="Calibri"/>
        <family val="2"/>
        <charset val="238"/>
        <scheme val="minor"/>
      </rPr>
      <t xml:space="preserve"> pro Epson Stylus Pro 7700/7890/7900/9700/9890/9900, 700ml.</t>
    </r>
  </si>
  <si>
    <r>
      <t>Originální Inkcartridge</t>
    </r>
    <r>
      <rPr>
        <b/>
        <sz val="11"/>
        <color theme="1"/>
        <rFont val="Calibri"/>
        <family val="2"/>
        <charset val="238"/>
        <scheme val="minor"/>
      </rPr>
      <t xml:space="preserve"> light cyan</t>
    </r>
    <r>
      <rPr>
        <sz val="11"/>
        <color theme="1"/>
        <rFont val="Calibri"/>
        <family val="2"/>
        <charset val="238"/>
        <scheme val="minor"/>
      </rPr>
      <t xml:space="preserve"> pro Epson Stylus Pro 7700/7890/7900/9700/9890/9900, 700ml.</t>
    </r>
  </si>
  <si>
    <r>
      <t xml:space="preserve">Originální Inkcartridge </t>
    </r>
    <r>
      <rPr>
        <b/>
        <sz val="11"/>
        <color theme="1"/>
        <rFont val="Calibri"/>
        <family val="2"/>
        <charset val="238"/>
        <scheme val="minor"/>
      </rPr>
      <t>yellow</t>
    </r>
    <r>
      <rPr>
        <sz val="11"/>
        <color theme="1"/>
        <rFont val="Calibri"/>
        <family val="2"/>
        <charset val="238"/>
        <scheme val="minor"/>
      </rPr>
      <t xml:space="preserve"> pro Epson Stylus Pro 7700/7890/7900/9700/9890/9900, 700ml.</t>
    </r>
  </si>
  <si>
    <r>
      <t xml:space="preserve">Originální Inkcartridge </t>
    </r>
    <r>
      <rPr>
        <b/>
        <sz val="11"/>
        <color theme="1"/>
        <rFont val="Calibri"/>
        <family val="2"/>
        <charset val="238"/>
        <scheme val="minor"/>
      </rPr>
      <t>orange</t>
    </r>
    <r>
      <rPr>
        <sz val="11"/>
        <color theme="1"/>
        <rFont val="Calibri"/>
        <family val="2"/>
        <charset val="238"/>
        <scheme val="minor"/>
      </rPr>
      <t xml:space="preserve"> pro Epson Stylus Pro 7700/7890/7900/9700/9890/9900, 700ml.</t>
    </r>
  </si>
  <si>
    <r>
      <t>Originální Inkcartridge</t>
    </r>
    <r>
      <rPr>
        <b/>
        <sz val="11"/>
        <color theme="1"/>
        <rFont val="Calibri"/>
        <family val="2"/>
        <charset val="238"/>
        <scheme val="minor"/>
      </rPr>
      <t xml:space="preserve"> vivid magenta</t>
    </r>
    <r>
      <rPr>
        <sz val="11"/>
        <color theme="1"/>
        <rFont val="Calibri"/>
        <family val="2"/>
        <charset val="238"/>
        <scheme val="minor"/>
      </rPr>
      <t xml:space="preserve"> pro Epson Stylus Pro 7700/7890/7900/9700/9890/9900, 700ml.</t>
    </r>
  </si>
  <si>
    <r>
      <t xml:space="preserve">Originální Inkcartridge </t>
    </r>
    <r>
      <rPr>
        <b/>
        <sz val="11"/>
        <color theme="1"/>
        <rFont val="Calibri"/>
        <family val="2"/>
        <charset val="238"/>
        <scheme val="minor"/>
      </rPr>
      <t>green</t>
    </r>
    <r>
      <rPr>
        <sz val="11"/>
        <color theme="1"/>
        <rFont val="Calibri"/>
        <family val="2"/>
        <charset val="238"/>
        <scheme val="minor"/>
      </rPr>
      <t xml:space="preserve"> pro Epson Stylus Pro 7700/7890/7900/9700/9890/9900, 700ml.</t>
    </r>
  </si>
  <si>
    <t>Maitanance kit</t>
  </si>
  <si>
    <t>Odpadní nádobka pro pro Epson Stylus Pro 7700/7890/7900/9700/9890/9900.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</si>
</sst>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35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0" fillId="4" borderId="23" xfId="0" applyNumberFormat="1" applyFill="1" applyBorder="1" applyAlignment="1" applyProtection="1">
      <alignment horizontal="right" vertical="center" inden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3" fontId="4" fillId="4" borderId="9" xfId="0" applyNumberFormat="1" applyFon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4" borderId="19" xfId="0" applyNumberFormat="1" applyFont="1" applyFill="1" applyBorder="1" applyAlignment="1" applyProtection="1">
      <alignment vertical="center" wrapText="1"/>
    </xf>
    <xf numFmtId="0" fontId="0" fillId="4" borderId="26" xfId="0" applyNumberFormat="1" applyFont="1" applyFill="1" applyBorder="1" applyAlignment="1" applyProtection="1">
      <alignment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left"/>
    </xf>
    <xf numFmtId="0" fontId="10" fillId="0" borderId="0" xfId="0" applyNumberFormat="1" applyFont="1" applyAlignment="1" applyProtection="1">
      <alignment horizontal="left" vertical="center"/>
    </xf>
    <xf numFmtId="0" fontId="10" fillId="0" borderId="0" xfId="0" applyNumberFormat="1" applyFont="1" applyAlignment="1" applyProtection="1">
      <alignment horizontal="left"/>
    </xf>
    <xf numFmtId="0" fontId="11" fillId="0" borderId="0" xfId="0" applyNumberFormat="1" applyFont="1" applyFill="1" applyAlignment="1" applyProtection="1">
      <alignment horizontal="center" vertical="top" wrapText="1"/>
    </xf>
    <xf numFmtId="0" fontId="11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2" fillId="0" borderId="0" xfId="0" applyNumberFormat="1" applyFont="1" applyBorder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27" xfId="0" applyBorder="1" applyAlignment="1" applyProtection="1">
      <alignment vertical="center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4" fillId="4" borderId="23" xfId="0" applyNumberFormat="1" applyFont="1" applyFill="1" applyBorder="1" applyAlignment="1" applyProtection="1">
      <alignment vertical="center" wrapText="1" shrinkToFi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0" fontId="0" fillId="0" borderId="27" xfId="0" applyBorder="1" applyProtection="1"/>
    <xf numFmtId="3" fontId="0" fillId="3" borderId="22" xfId="0" applyNumberFormat="1" applyFill="1" applyBorder="1" applyAlignment="1" applyProtection="1">
      <alignment horizontal="center" vertical="center" wrapText="1"/>
    </xf>
    <xf numFmtId="0" fontId="4" fillId="4" borderId="8" xfId="0" applyNumberFormat="1" applyFont="1" applyFill="1" applyBorder="1" applyAlignment="1" applyProtection="1">
      <alignment vertical="center" wrapText="1" shrinkToFit="1"/>
    </xf>
    <xf numFmtId="0" fontId="0" fillId="4" borderId="24" xfId="0" applyNumberFormat="1" applyFont="1" applyFill="1" applyBorder="1" applyAlignment="1" applyProtection="1">
      <alignment vertical="center" wrapTex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4" fillId="4" borderId="9" xfId="0" applyNumberFormat="1" applyFont="1" applyFill="1" applyBorder="1" applyAlignment="1" applyProtection="1">
      <alignment vertical="center" wrapText="1" shrinkToFi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8" fillId="4" borderId="7" xfId="0" applyNumberFormat="1" applyFont="1" applyFill="1" applyBorder="1" applyAlignment="1" applyProtection="1">
      <alignment vertical="center" wrapText="1" shrinkToFit="1"/>
    </xf>
    <xf numFmtId="3" fontId="4" fillId="4" borderId="7" xfId="0" applyNumberFormat="1" applyFon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4" fillId="4" borderId="11" xfId="0" applyNumberFormat="1" applyFont="1" applyFill="1" applyBorder="1" applyAlignment="1" applyProtection="1">
      <alignment vertical="center" wrapText="1"/>
    </xf>
    <xf numFmtId="3" fontId="4" fillId="4" borderId="8" xfId="0" applyNumberFormat="1" applyFon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4" fillId="4" borderId="12" xfId="0" applyNumberFormat="1" applyFont="1" applyFill="1" applyBorder="1" applyAlignment="1" applyProtection="1">
      <alignment vertical="center" wrapText="1"/>
    </xf>
    <xf numFmtId="0" fontId="4" fillId="4" borderId="8" xfId="0" applyNumberFormat="1" applyFont="1" applyFill="1" applyBorder="1" applyAlignment="1" applyProtection="1">
      <alignment vertical="center" wrapText="1"/>
    </xf>
    <xf numFmtId="0" fontId="4" fillId="4" borderId="13" xfId="0" applyNumberFormat="1" applyFont="1" applyFill="1" applyBorder="1" applyAlignment="1" applyProtection="1">
      <alignment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8" xfId="0" applyBorder="1" applyAlignment="1" applyProtection="1"/>
    <xf numFmtId="0" fontId="0" fillId="0" borderId="2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34"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1"/>
  <sheetViews>
    <sheetView tabSelected="1" zoomScale="60" zoomScaleNormal="60" zoomScaleSheetLayoutView="55" workbookViewId="0">
      <selection activeCell="L34" sqref="L34"/>
    </sheetView>
  </sheetViews>
  <sheetFormatPr defaultRowHeight="14.4" x14ac:dyDescent="0.3"/>
  <cols>
    <col min="1" max="1" width="1.44140625" style="86" customWidth="1"/>
    <col min="2" max="2" width="5.6640625" style="86" customWidth="1"/>
    <col min="3" max="3" width="43.44140625" style="9" customWidth="1"/>
    <col min="4" max="4" width="9.6640625" style="125" customWidth="1"/>
    <col min="5" max="5" width="12.33203125" style="13" customWidth="1"/>
    <col min="6" max="6" width="61.88671875" style="9" customWidth="1"/>
    <col min="7" max="7" width="29.109375" style="126" customWidth="1"/>
    <col min="8" max="8" width="20.88671875" style="9" customWidth="1"/>
    <col min="9" max="9" width="19" style="9" customWidth="1"/>
    <col min="10" max="10" width="32.6640625" style="10" customWidth="1"/>
    <col min="11" max="11" width="23.5546875" style="10" customWidth="1"/>
    <col min="12" max="12" width="27.88671875" style="9" customWidth="1"/>
    <col min="13" max="13" width="20.44140625" style="126" hidden="1" customWidth="1"/>
    <col min="14" max="14" width="20.88671875" style="86" customWidth="1"/>
    <col min="15" max="15" width="24" style="86" customWidth="1"/>
    <col min="16" max="16" width="21" style="86" customWidth="1"/>
    <col min="17" max="17" width="19.44140625" style="86" customWidth="1"/>
    <col min="18" max="18" width="22.109375" style="114" customWidth="1"/>
    <col min="19" max="16384" width="8.88671875" style="86"/>
  </cols>
  <sheetData>
    <row r="1" spans="1:18" s="10" customFormat="1" ht="24.6" customHeight="1" x14ac:dyDescent="0.3">
      <c r="B1" s="57" t="s">
        <v>29</v>
      </c>
      <c r="C1" s="63"/>
      <c r="D1" s="13"/>
      <c r="E1" s="13"/>
      <c r="F1" s="9"/>
      <c r="G1" s="64"/>
      <c r="H1" s="65"/>
      <c r="I1" s="66"/>
      <c r="J1" s="66"/>
      <c r="K1" s="67"/>
      <c r="L1" s="9"/>
      <c r="M1" s="9"/>
      <c r="O1" s="58" t="s">
        <v>30</v>
      </c>
      <c r="P1" s="58"/>
      <c r="Q1" s="58"/>
      <c r="R1" s="68"/>
    </row>
    <row r="2" spans="1:18" s="10" customFormat="1" ht="18.75" customHeight="1" x14ac:dyDescent="0.3">
      <c r="C2" s="9"/>
      <c r="D2" s="7"/>
      <c r="E2" s="8"/>
      <c r="F2" s="9"/>
      <c r="G2" s="69"/>
      <c r="H2" s="69"/>
      <c r="I2" s="69"/>
      <c r="J2" s="69"/>
      <c r="K2" s="69"/>
      <c r="L2" s="9"/>
      <c r="M2" s="9"/>
      <c r="O2" s="70"/>
      <c r="P2" s="70"/>
      <c r="R2" s="71"/>
    </row>
    <row r="3" spans="1:18" s="10" customFormat="1" x14ac:dyDescent="0.3">
      <c r="B3" s="72"/>
      <c r="C3" s="73" t="s">
        <v>11</v>
      </c>
      <c r="D3" s="74"/>
      <c r="E3" s="74"/>
      <c r="F3" s="74"/>
      <c r="G3" s="75"/>
      <c r="H3" s="75"/>
      <c r="I3" s="75"/>
      <c r="J3" s="75"/>
      <c r="K3" s="75"/>
      <c r="L3" s="70"/>
      <c r="M3" s="68"/>
      <c r="N3" s="68"/>
      <c r="O3" s="70"/>
      <c r="P3" s="70"/>
      <c r="R3" s="68"/>
    </row>
    <row r="4" spans="1:18" s="10" customFormat="1" ht="21" customHeight="1" thickBot="1" x14ac:dyDescent="0.35">
      <c r="B4" s="76"/>
      <c r="C4" s="77" t="s">
        <v>15</v>
      </c>
      <c r="D4" s="74"/>
      <c r="E4" s="74"/>
      <c r="F4" s="74"/>
      <c r="G4" s="74"/>
      <c r="H4" s="70"/>
      <c r="I4" s="70"/>
      <c r="J4" s="70"/>
      <c r="K4" s="70"/>
      <c r="L4" s="70"/>
      <c r="M4" s="9"/>
      <c r="N4" s="9"/>
      <c r="O4" s="70"/>
      <c r="P4" s="70"/>
      <c r="R4" s="68"/>
    </row>
    <row r="5" spans="1:18" s="10" customFormat="1" ht="42.75" customHeight="1" thickBot="1" x14ac:dyDescent="0.35">
      <c r="B5" s="11"/>
      <c r="C5" s="12"/>
      <c r="D5" s="13"/>
      <c r="E5" s="13"/>
      <c r="F5" s="9"/>
      <c r="G5" s="20" t="s">
        <v>14</v>
      </c>
      <c r="H5" s="9"/>
      <c r="I5" s="9"/>
      <c r="J5" s="78"/>
      <c r="L5" s="9"/>
      <c r="M5" s="14"/>
      <c r="O5" s="31" t="s">
        <v>14</v>
      </c>
      <c r="R5" s="79"/>
    </row>
    <row r="6" spans="1:18" s="10" customFormat="1" ht="112.5" customHeight="1" thickTop="1" thickBot="1" x14ac:dyDescent="0.35">
      <c r="B6" s="15" t="s">
        <v>1</v>
      </c>
      <c r="C6" s="39" t="s">
        <v>32</v>
      </c>
      <c r="D6" s="39" t="s">
        <v>0</v>
      </c>
      <c r="E6" s="39" t="s">
        <v>33</v>
      </c>
      <c r="F6" s="39" t="s">
        <v>34</v>
      </c>
      <c r="G6" s="34" t="s">
        <v>2</v>
      </c>
      <c r="H6" s="39" t="s">
        <v>35</v>
      </c>
      <c r="I6" s="39" t="s">
        <v>36</v>
      </c>
      <c r="J6" s="39" t="s">
        <v>39</v>
      </c>
      <c r="K6" s="47" t="s">
        <v>40</v>
      </c>
      <c r="L6" s="39" t="s">
        <v>42</v>
      </c>
      <c r="M6" s="39" t="s">
        <v>44</v>
      </c>
      <c r="N6" s="39" t="s">
        <v>7</v>
      </c>
      <c r="O6" s="32" t="s">
        <v>8</v>
      </c>
      <c r="P6" s="47" t="s">
        <v>9</v>
      </c>
      <c r="Q6" s="47" t="s">
        <v>10</v>
      </c>
      <c r="R6" s="39" t="s">
        <v>45</v>
      </c>
    </row>
    <row r="7" spans="1:18" ht="45" customHeight="1" thickTop="1" x14ac:dyDescent="0.3">
      <c r="A7" s="80" t="s">
        <v>22</v>
      </c>
      <c r="B7" s="81">
        <v>1</v>
      </c>
      <c r="C7" s="82" t="s">
        <v>17</v>
      </c>
      <c r="D7" s="83">
        <v>2</v>
      </c>
      <c r="E7" s="84" t="s">
        <v>18</v>
      </c>
      <c r="F7" s="85" t="s">
        <v>59</v>
      </c>
      <c r="G7" s="30"/>
      <c r="H7" s="60" t="s">
        <v>37</v>
      </c>
      <c r="I7" s="60" t="s">
        <v>38</v>
      </c>
      <c r="J7" s="60"/>
      <c r="K7" s="60" t="s">
        <v>41</v>
      </c>
      <c r="L7" s="60" t="s">
        <v>43</v>
      </c>
      <c r="M7" s="6">
        <f>D7*N7</f>
        <v>11600</v>
      </c>
      <c r="N7" s="40">
        <v>5800</v>
      </c>
      <c r="O7" s="36"/>
      <c r="P7" s="37">
        <f>D7*O7</f>
        <v>0</v>
      </c>
      <c r="Q7" s="28" t="str">
        <f t="shared" ref="Q7:Q27" si="0">IF(ISNUMBER(O7), IF(O7&gt;N7,"NEVYHOVUJE","VYHOVUJE")," ")</f>
        <v xml:space="preserve"> </v>
      </c>
      <c r="R7" s="52" t="s">
        <v>12</v>
      </c>
    </row>
    <row r="8" spans="1:18" ht="45" customHeight="1" x14ac:dyDescent="0.3">
      <c r="A8" s="87"/>
      <c r="B8" s="88">
        <v>2</v>
      </c>
      <c r="C8" s="89" t="s">
        <v>17</v>
      </c>
      <c r="D8" s="83">
        <v>1</v>
      </c>
      <c r="E8" s="84" t="s">
        <v>18</v>
      </c>
      <c r="F8" s="51" t="s">
        <v>60</v>
      </c>
      <c r="G8" s="21"/>
      <c r="H8" s="61"/>
      <c r="I8" s="61"/>
      <c r="J8" s="61"/>
      <c r="K8" s="61"/>
      <c r="L8" s="61"/>
      <c r="M8" s="4">
        <f>D8*N8</f>
        <v>5800</v>
      </c>
      <c r="N8" s="41">
        <v>5800</v>
      </c>
      <c r="O8" s="25"/>
      <c r="P8" s="29">
        <f>D8*O8</f>
        <v>0</v>
      </c>
      <c r="Q8" s="26" t="str">
        <f t="shared" si="0"/>
        <v xml:space="preserve"> </v>
      </c>
      <c r="R8" s="53"/>
    </row>
    <row r="9" spans="1:18" ht="45" customHeight="1" x14ac:dyDescent="0.3">
      <c r="A9" s="87"/>
      <c r="B9" s="88">
        <v>3</v>
      </c>
      <c r="C9" s="89" t="s">
        <v>17</v>
      </c>
      <c r="D9" s="83">
        <v>1</v>
      </c>
      <c r="E9" s="84" t="s">
        <v>18</v>
      </c>
      <c r="F9" s="51" t="s">
        <v>61</v>
      </c>
      <c r="G9" s="21"/>
      <c r="H9" s="61"/>
      <c r="I9" s="61"/>
      <c r="J9" s="61"/>
      <c r="K9" s="61"/>
      <c r="L9" s="61"/>
      <c r="M9" s="4">
        <f>D9*N9</f>
        <v>5800</v>
      </c>
      <c r="N9" s="41">
        <v>5800</v>
      </c>
      <c r="O9" s="25"/>
      <c r="P9" s="29">
        <f>D9*O9</f>
        <v>0</v>
      </c>
      <c r="Q9" s="26" t="str">
        <f t="shared" si="0"/>
        <v xml:space="preserve"> </v>
      </c>
      <c r="R9" s="53"/>
    </row>
    <row r="10" spans="1:18" ht="45" customHeight="1" x14ac:dyDescent="0.3">
      <c r="A10" s="87"/>
      <c r="B10" s="88">
        <v>4</v>
      </c>
      <c r="C10" s="89" t="s">
        <v>17</v>
      </c>
      <c r="D10" s="83">
        <v>1</v>
      </c>
      <c r="E10" s="84" t="s">
        <v>18</v>
      </c>
      <c r="F10" s="51" t="s">
        <v>62</v>
      </c>
      <c r="G10" s="21"/>
      <c r="H10" s="61"/>
      <c r="I10" s="61"/>
      <c r="J10" s="61"/>
      <c r="K10" s="61"/>
      <c r="L10" s="61"/>
      <c r="M10" s="4">
        <f>D10*N10</f>
        <v>5800</v>
      </c>
      <c r="N10" s="41">
        <v>5800</v>
      </c>
      <c r="O10" s="25"/>
      <c r="P10" s="29">
        <f>D10*O10</f>
        <v>0</v>
      </c>
      <c r="Q10" s="26" t="str">
        <f t="shared" si="0"/>
        <v xml:space="preserve"> </v>
      </c>
      <c r="R10" s="53"/>
    </row>
    <row r="11" spans="1:18" ht="45" customHeight="1" x14ac:dyDescent="0.3">
      <c r="A11" s="87"/>
      <c r="B11" s="88">
        <v>5</v>
      </c>
      <c r="C11" s="89" t="s">
        <v>17</v>
      </c>
      <c r="D11" s="83">
        <v>1</v>
      </c>
      <c r="E11" s="84" t="s">
        <v>18</v>
      </c>
      <c r="F11" s="51" t="s">
        <v>63</v>
      </c>
      <c r="G11" s="21"/>
      <c r="H11" s="61"/>
      <c r="I11" s="61"/>
      <c r="J11" s="61"/>
      <c r="K11" s="61"/>
      <c r="L11" s="61"/>
      <c r="M11" s="4">
        <f>D11*N11</f>
        <v>5800</v>
      </c>
      <c r="N11" s="41">
        <v>5800</v>
      </c>
      <c r="O11" s="25"/>
      <c r="P11" s="29">
        <f>D11*O11</f>
        <v>0</v>
      </c>
      <c r="Q11" s="26" t="str">
        <f t="shared" si="0"/>
        <v xml:space="preserve"> </v>
      </c>
      <c r="R11" s="53"/>
    </row>
    <row r="12" spans="1:18" ht="44.25" customHeight="1" x14ac:dyDescent="0.3">
      <c r="A12" s="87"/>
      <c r="B12" s="88">
        <v>6</v>
      </c>
      <c r="C12" s="89" t="s">
        <v>17</v>
      </c>
      <c r="D12" s="83">
        <v>1</v>
      </c>
      <c r="E12" s="84" t="s">
        <v>18</v>
      </c>
      <c r="F12" s="51" t="s">
        <v>66</v>
      </c>
      <c r="G12" s="21"/>
      <c r="H12" s="61"/>
      <c r="I12" s="61"/>
      <c r="J12" s="61"/>
      <c r="K12" s="61"/>
      <c r="L12" s="61"/>
      <c r="M12" s="4">
        <f>D12*N12</f>
        <v>5800</v>
      </c>
      <c r="N12" s="41">
        <v>5800</v>
      </c>
      <c r="O12" s="25"/>
      <c r="P12" s="29">
        <f>D12*O12</f>
        <v>0</v>
      </c>
      <c r="Q12" s="26" t="str">
        <f t="shared" si="0"/>
        <v xml:space="preserve"> </v>
      </c>
      <c r="R12" s="53"/>
    </row>
    <row r="13" spans="1:18" ht="44.25" customHeight="1" x14ac:dyDescent="0.3">
      <c r="A13" s="87"/>
      <c r="B13" s="88">
        <v>7</v>
      </c>
      <c r="C13" s="89" t="s">
        <v>17</v>
      </c>
      <c r="D13" s="83">
        <v>1</v>
      </c>
      <c r="E13" s="84" t="s">
        <v>18</v>
      </c>
      <c r="F13" s="51" t="s">
        <v>65</v>
      </c>
      <c r="G13" s="21"/>
      <c r="H13" s="61"/>
      <c r="I13" s="61"/>
      <c r="J13" s="61"/>
      <c r="K13" s="61"/>
      <c r="L13" s="61"/>
      <c r="M13" s="4">
        <f>D13*N13</f>
        <v>5800</v>
      </c>
      <c r="N13" s="41">
        <v>5800</v>
      </c>
      <c r="O13" s="25"/>
      <c r="P13" s="29">
        <f>D13*O13</f>
        <v>0</v>
      </c>
      <c r="Q13" s="26" t="str">
        <f t="shared" si="0"/>
        <v xml:space="preserve"> </v>
      </c>
      <c r="R13" s="53"/>
    </row>
    <row r="14" spans="1:18" ht="44.25" customHeight="1" x14ac:dyDescent="0.3">
      <c r="A14" s="87"/>
      <c r="B14" s="88">
        <v>8</v>
      </c>
      <c r="C14" s="89" t="s">
        <v>17</v>
      </c>
      <c r="D14" s="83">
        <v>1</v>
      </c>
      <c r="E14" s="84" t="s">
        <v>18</v>
      </c>
      <c r="F14" s="51" t="s">
        <v>64</v>
      </c>
      <c r="G14" s="21"/>
      <c r="H14" s="61"/>
      <c r="I14" s="61"/>
      <c r="J14" s="61"/>
      <c r="K14" s="61"/>
      <c r="L14" s="61"/>
      <c r="M14" s="4">
        <f>D14*N14</f>
        <v>5800</v>
      </c>
      <c r="N14" s="41">
        <v>5800</v>
      </c>
      <c r="O14" s="25"/>
      <c r="P14" s="29">
        <f>D14*O14</f>
        <v>0</v>
      </c>
      <c r="Q14" s="26" t="str">
        <f t="shared" si="0"/>
        <v xml:space="preserve"> </v>
      </c>
      <c r="R14" s="53"/>
    </row>
    <row r="15" spans="1:18" ht="44.25" customHeight="1" x14ac:dyDescent="0.3">
      <c r="A15" s="87"/>
      <c r="B15" s="88">
        <v>9</v>
      </c>
      <c r="C15" s="89" t="s">
        <v>17</v>
      </c>
      <c r="D15" s="83">
        <v>1</v>
      </c>
      <c r="E15" s="84" t="s">
        <v>18</v>
      </c>
      <c r="F15" s="51" t="s">
        <v>67</v>
      </c>
      <c r="G15" s="21"/>
      <c r="H15" s="61"/>
      <c r="I15" s="61"/>
      <c r="J15" s="61"/>
      <c r="K15" s="61"/>
      <c r="L15" s="61"/>
      <c r="M15" s="4">
        <f>D15*N15</f>
        <v>5800</v>
      </c>
      <c r="N15" s="41">
        <v>5800</v>
      </c>
      <c r="O15" s="25"/>
      <c r="P15" s="29">
        <f>D15*O15</f>
        <v>0</v>
      </c>
      <c r="Q15" s="26" t="str">
        <f t="shared" si="0"/>
        <v xml:space="preserve"> </v>
      </c>
      <c r="R15" s="53"/>
    </row>
    <row r="16" spans="1:18" ht="44.25" customHeight="1" x14ac:dyDescent="0.3">
      <c r="A16" s="87"/>
      <c r="B16" s="88">
        <v>10</v>
      </c>
      <c r="C16" s="89" t="s">
        <v>17</v>
      </c>
      <c r="D16" s="83">
        <v>1</v>
      </c>
      <c r="E16" s="84" t="s">
        <v>18</v>
      </c>
      <c r="F16" s="90" t="s">
        <v>68</v>
      </c>
      <c r="G16" s="21"/>
      <c r="H16" s="61"/>
      <c r="I16" s="61"/>
      <c r="J16" s="61"/>
      <c r="K16" s="61"/>
      <c r="L16" s="61"/>
      <c r="M16" s="4">
        <f>D16*N16</f>
        <v>5800</v>
      </c>
      <c r="N16" s="41">
        <v>5800</v>
      </c>
      <c r="O16" s="25"/>
      <c r="P16" s="29">
        <f>D16*O16</f>
        <v>0</v>
      </c>
      <c r="Q16" s="26" t="str">
        <f t="shared" si="0"/>
        <v xml:space="preserve"> </v>
      </c>
      <c r="R16" s="53"/>
    </row>
    <row r="17" spans="1:19" ht="46.5" customHeight="1" x14ac:dyDescent="0.3">
      <c r="A17" s="87"/>
      <c r="B17" s="88">
        <v>11</v>
      </c>
      <c r="C17" s="89" t="s">
        <v>17</v>
      </c>
      <c r="D17" s="83">
        <v>1</v>
      </c>
      <c r="E17" s="84" t="s">
        <v>18</v>
      </c>
      <c r="F17" s="51" t="s">
        <v>69</v>
      </c>
      <c r="G17" s="21"/>
      <c r="H17" s="61"/>
      <c r="I17" s="61"/>
      <c r="J17" s="61"/>
      <c r="K17" s="61"/>
      <c r="L17" s="61"/>
      <c r="M17" s="4">
        <f>D17*N17</f>
        <v>5800</v>
      </c>
      <c r="N17" s="41">
        <v>5800</v>
      </c>
      <c r="O17" s="25"/>
      <c r="P17" s="29">
        <f>D17*O17</f>
        <v>0</v>
      </c>
      <c r="Q17" s="26" t="str">
        <f t="shared" si="0"/>
        <v xml:space="preserve"> </v>
      </c>
      <c r="R17" s="53"/>
    </row>
    <row r="18" spans="1:19" ht="48" customHeight="1" thickBot="1" x14ac:dyDescent="0.35">
      <c r="A18" s="87"/>
      <c r="B18" s="91">
        <v>12</v>
      </c>
      <c r="C18" s="92" t="s">
        <v>70</v>
      </c>
      <c r="D18" s="93">
        <v>2</v>
      </c>
      <c r="E18" s="94" t="s">
        <v>18</v>
      </c>
      <c r="F18" s="46" t="s">
        <v>71</v>
      </c>
      <c r="G18" s="33"/>
      <c r="H18" s="62"/>
      <c r="I18" s="62"/>
      <c r="J18" s="62"/>
      <c r="K18" s="62"/>
      <c r="L18" s="62"/>
      <c r="M18" s="5">
        <f>D18*N18</f>
        <v>1980</v>
      </c>
      <c r="N18" s="43">
        <v>990</v>
      </c>
      <c r="O18" s="44"/>
      <c r="P18" s="35">
        <f>D18*O18</f>
        <v>0</v>
      </c>
      <c r="Q18" s="27" t="str">
        <f t="shared" si="0"/>
        <v xml:space="preserve"> </v>
      </c>
      <c r="R18" s="54"/>
    </row>
    <row r="19" spans="1:19" ht="51" customHeight="1" thickTop="1" x14ac:dyDescent="0.3">
      <c r="A19" s="80" t="s">
        <v>21</v>
      </c>
      <c r="B19" s="81">
        <v>13</v>
      </c>
      <c r="C19" s="95" t="s">
        <v>25</v>
      </c>
      <c r="D19" s="96">
        <v>4</v>
      </c>
      <c r="E19" s="97" t="s">
        <v>18</v>
      </c>
      <c r="F19" s="98" t="s">
        <v>19</v>
      </c>
      <c r="G19" s="30"/>
      <c r="H19" s="60" t="s">
        <v>37</v>
      </c>
      <c r="I19" s="60" t="s">
        <v>23</v>
      </c>
      <c r="J19" s="52" t="s">
        <v>24</v>
      </c>
      <c r="K19" s="52" t="s">
        <v>46</v>
      </c>
      <c r="L19" s="52" t="s">
        <v>56</v>
      </c>
      <c r="M19" s="6">
        <f>D19*N19</f>
        <v>12000</v>
      </c>
      <c r="N19" s="22">
        <v>3000</v>
      </c>
      <c r="O19" s="36"/>
      <c r="P19" s="38">
        <f>D19*O19</f>
        <v>0</v>
      </c>
      <c r="Q19" s="28" t="str">
        <f t="shared" si="0"/>
        <v xml:space="preserve"> </v>
      </c>
      <c r="R19" s="52" t="s">
        <v>3</v>
      </c>
    </row>
    <row r="20" spans="1:19" ht="47.25" customHeight="1" x14ac:dyDescent="0.3">
      <c r="A20" s="87"/>
      <c r="B20" s="88">
        <v>14</v>
      </c>
      <c r="C20" s="51" t="s">
        <v>26</v>
      </c>
      <c r="D20" s="99">
        <v>4</v>
      </c>
      <c r="E20" s="100" t="s">
        <v>18</v>
      </c>
      <c r="F20" s="101" t="s">
        <v>19</v>
      </c>
      <c r="G20" s="21"/>
      <c r="H20" s="61"/>
      <c r="I20" s="61"/>
      <c r="J20" s="53"/>
      <c r="K20" s="53"/>
      <c r="L20" s="53"/>
      <c r="M20" s="4">
        <f>D20*N20</f>
        <v>12000</v>
      </c>
      <c r="N20" s="23">
        <v>3000</v>
      </c>
      <c r="O20" s="25"/>
      <c r="P20" s="29">
        <f>D20*O20</f>
        <v>0</v>
      </c>
      <c r="Q20" s="26" t="str">
        <f t="shared" si="0"/>
        <v xml:space="preserve"> </v>
      </c>
      <c r="R20" s="53"/>
    </row>
    <row r="21" spans="1:19" ht="47.25" customHeight="1" x14ac:dyDescent="0.3">
      <c r="A21" s="87"/>
      <c r="B21" s="88">
        <v>15</v>
      </c>
      <c r="C21" s="102" t="s">
        <v>28</v>
      </c>
      <c r="D21" s="99">
        <v>4</v>
      </c>
      <c r="E21" s="100" t="s">
        <v>18</v>
      </c>
      <c r="F21" s="101" t="s">
        <v>19</v>
      </c>
      <c r="G21" s="21"/>
      <c r="H21" s="61"/>
      <c r="I21" s="61"/>
      <c r="J21" s="53"/>
      <c r="K21" s="53"/>
      <c r="L21" s="53"/>
      <c r="M21" s="4">
        <f>D21*N21</f>
        <v>12000</v>
      </c>
      <c r="N21" s="23">
        <v>3000</v>
      </c>
      <c r="O21" s="25"/>
      <c r="P21" s="29">
        <f>D21*O21</f>
        <v>0</v>
      </c>
      <c r="Q21" s="26" t="str">
        <f t="shared" si="0"/>
        <v xml:space="preserve"> </v>
      </c>
      <c r="R21" s="53"/>
    </row>
    <row r="22" spans="1:19" ht="57" customHeight="1" thickBot="1" x14ac:dyDescent="0.35">
      <c r="A22" s="87"/>
      <c r="B22" s="91">
        <v>16</v>
      </c>
      <c r="C22" s="46" t="s">
        <v>27</v>
      </c>
      <c r="D22" s="45">
        <v>4</v>
      </c>
      <c r="E22" s="94" t="s">
        <v>18</v>
      </c>
      <c r="F22" s="103" t="s">
        <v>20</v>
      </c>
      <c r="G22" s="33"/>
      <c r="H22" s="62"/>
      <c r="I22" s="62"/>
      <c r="J22" s="54"/>
      <c r="K22" s="54"/>
      <c r="L22" s="54"/>
      <c r="M22" s="5">
        <f>D22*N22</f>
        <v>6000</v>
      </c>
      <c r="N22" s="24">
        <v>1500</v>
      </c>
      <c r="O22" s="44"/>
      <c r="P22" s="35">
        <f>D22*O22</f>
        <v>0</v>
      </c>
      <c r="Q22" s="27" t="str">
        <f t="shared" si="0"/>
        <v xml:space="preserve"> </v>
      </c>
      <c r="R22" s="54"/>
    </row>
    <row r="23" spans="1:19" ht="45.75" customHeight="1" thickTop="1" x14ac:dyDescent="0.3">
      <c r="A23" s="80" t="s">
        <v>47</v>
      </c>
      <c r="B23" s="81">
        <v>17</v>
      </c>
      <c r="C23" s="49" t="s">
        <v>48</v>
      </c>
      <c r="D23" s="83">
        <v>2</v>
      </c>
      <c r="E23" s="84" t="s">
        <v>18</v>
      </c>
      <c r="F23" s="104" t="s">
        <v>49</v>
      </c>
      <c r="G23" s="30"/>
      <c r="H23" s="60" t="s">
        <v>37</v>
      </c>
      <c r="I23" s="60" t="s">
        <v>38</v>
      </c>
      <c r="J23" s="60"/>
      <c r="K23" s="60" t="s">
        <v>57</v>
      </c>
      <c r="L23" s="60" t="s">
        <v>58</v>
      </c>
      <c r="M23" s="6">
        <f>D23*N23</f>
        <v>3306</v>
      </c>
      <c r="N23" s="42">
        <v>1653</v>
      </c>
      <c r="O23" s="36"/>
      <c r="P23" s="38">
        <f>D23*O23</f>
        <v>0</v>
      </c>
      <c r="Q23" s="28" t="str">
        <f t="shared" si="0"/>
        <v xml:space="preserve"> </v>
      </c>
      <c r="R23" s="52" t="s">
        <v>4</v>
      </c>
    </row>
    <row r="24" spans="1:19" ht="44.25" customHeight="1" x14ac:dyDescent="0.3">
      <c r="A24" s="87"/>
      <c r="B24" s="88">
        <v>18</v>
      </c>
      <c r="C24" s="51" t="s">
        <v>50</v>
      </c>
      <c r="D24" s="105">
        <v>1</v>
      </c>
      <c r="E24" s="100" t="s">
        <v>18</v>
      </c>
      <c r="F24" s="106" t="s">
        <v>51</v>
      </c>
      <c r="G24" s="21"/>
      <c r="H24" s="61"/>
      <c r="I24" s="61"/>
      <c r="J24" s="61"/>
      <c r="K24" s="61"/>
      <c r="L24" s="61"/>
      <c r="M24" s="4">
        <f>D24*N24</f>
        <v>3068</v>
      </c>
      <c r="N24" s="23">
        <v>3068</v>
      </c>
      <c r="O24" s="25"/>
      <c r="P24" s="29">
        <f>D24*O24</f>
        <v>0</v>
      </c>
      <c r="Q24" s="26" t="str">
        <f t="shared" si="0"/>
        <v xml:space="preserve"> </v>
      </c>
      <c r="R24" s="53"/>
    </row>
    <row r="25" spans="1:19" ht="42.75" customHeight="1" x14ac:dyDescent="0.3">
      <c r="A25" s="87"/>
      <c r="B25" s="88">
        <v>19</v>
      </c>
      <c r="C25" s="51" t="s">
        <v>52</v>
      </c>
      <c r="D25" s="105">
        <v>1</v>
      </c>
      <c r="E25" s="100" t="s">
        <v>18</v>
      </c>
      <c r="F25" s="106" t="s">
        <v>51</v>
      </c>
      <c r="G25" s="21"/>
      <c r="H25" s="61"/>
      <c r="I25" s="61"/>
      <c r="J25" s="61"/>
      <c r="K25" s="61"/>
      <c r="L25" s="61"/>
      <c r="M25" s="4">
        <f>D25*N25</f>
        <v>3068</v>
      </c>
      <c r="N25" s="23">
        <v>3068</v>
      </c>
      <c r="O25" s="25"/>
      <c r="P25" s="29">
        <f>D25*O25</f>
        <v>0</v>
      </c>
      <c r="Q25" s="26" t="str">
        <f t="shared" si="0"/>
        <v xml:space="preserve"> </v>
      </c>
      <c r="R25" s="53"/>
    </row>
    <row r="26" spans="1:19" ht="39.75" customHeight="1" x14ac:dyDescent="0.3">
      <c r="A26" s="87"/>
      <c r="B26" s="88">
        <v>20</v>
      </c>
      <c r="C26" s="51" t="s">
        <v>53</v>
      </c>
      <c r="D26" s="105">
        <v>1</v>
      </c>
      <c r="E26" s="100" t="s">
        <v>18</v>
      </c>
      <c r="F26" s="106" t="s">
        <v>51</v>
      </c>
      <c r="G26" s="21"/>
      <c r="H26" s="61"/>
      <c r="I26" s="61"/>
      <c r="J26" s="61"/>
      <c r="K26" s="61"/>
      <c r="L26" s="61"/>
      <c r="M26" s="4">
        <f>D26*N26</f>
        <v>3068</v>
      </c>
      <c r="N26" s="23">
        <v>3068</v>
      </c>
      <c r="O26" s="25"/>
      <c r="P26" s="29">
        <f>D26*O26</f>
        <v>0</v>
      </c>
      <c r="Q26" s="26" t="str">
        <f t="shared" si="0"/>
        <v xml:space="preserve"> </v>
      </c>
      <c r="R26" s="107"/>
    </row>
    <row r="27" spans="1:19" ht="48.75" customHeight="1" thickBot="1" x14ac:dyDescent="0.35">
      <c r="A27" s="87"/>
      <c r="B27" s="91">
        <v>21</v>
      </c>
      <c r="C27" s="50" t="s">
        <v>54</v>
      </c>
      <c r="D27" s="93">
        <v>1</v>
      </c>
      <c r="E27" s="94" t="s">
        <v>18</v>
      </c>
      <c r="F27" s="108" t="s">
        <v>55</v>
      </c>
      <c r="G27" s="33"/>
      <c r="H27" s="62"/>
      <c r="I27" s="62"/>
      <c r="J27" s="62"/>
      <c r="K27" s="62"/>
      <c r="L27" s="62"/>
      <c r="M27" s="5">
        <f>D27*N27</f>
        <v>292</v>
      </c>
      <c r="N27" s="24">
        <v>292</v>
      </c>
      <c r="O27" s="44"/>
      <c r="P27" s="35">
        <f>D27*O27</f>
        <v>0</v>
      </c>
      <c r="Q27" s="27" t="str">
        <f t="shared" si="0"/>
        <v xml:space="preserve"> </v>
      </c>
      <c r="R27" s="109" t="s">
        <v>13</v>
      </c>
    </row>
    <row r="28" spans="1:19" ht="13.5" customHeight="1" thickTop="1" thickBot="1" x14ac:dyDescent="0.35">
      <c r="A28" s="110"/>
      <c r="B28" s="110"/>
      <c r="C28" s="111"/>
      <c r="D28" s="110"/>
      <c r="E28" s="111"/>
      <c r="F28" s="111"/>
      <c r="G28" s="112"/>
      <c r="H28" s="111"/>
      <c r="I28" s="111"/>
      <c r="J28" s="111"/>
      <c r="K28" s="111"/>
      <c r="L28" s="111"/>
      <c r="M28" s="110"/>
      <c r="N28" s="110"/>
      <c r="O28" s="113"/>
      <c r="P28" s="110"/>
      <c r="Q28" s="110"/>
      <c r="S28" s="110"/>
    </row>
    <row r="29" spans="1:19" ht="60.75" customHeight="1" thickTop="1" thickBot="1" x14ac:dyDescent="0.35">
      <c r="A29" s="115"/>
      <c r="B29" s="59" t="s">
        <v>16</v>
      </c>
      <c r="C29" s="59"/>
      <c r="D29" s="59"/>
      <c r="E29" s="59"/>
      <c r="F29" s="59"/>
      <c r="G29" s="59"/>
      <c r="H29" s="3"/>
      <c r="I29" s="16"/>
      <c r="J29" s="16"/>
      <c r="K29" s="116"/>
      <c r="L29" s="116"/>
      <c r="M29" s="1"/>
      <c r="N29" s="39" t="s">
        <v>5</v>
      </c>
      <c r="O29" s="55" t="s">
        <v>6</v>
      </c>
      <c r="P29" s="117"/>
      <c r="Q29" s="118"/>
      <c r="R29" s="119"/>
    </row>
    <row r="30" spans="1:19" ht="33" customHeight="1" thickTop="1" thickBot="1" x14ac:dyDescent="0.35">
      <c r="A30" s="115"/>
      <c r="B30" s="120" t="s">
        <v>31</v>
      </c>
      <c r="C30" s="120"/>
      <c r="D30" s="120"/>
      <c r="E30" s="120"/>
      <c r="F30" s="120"/>
      <c r="G30" s="120"/>
      <c r="H30" s="121"/>
      <c r="K30" s="17"/>
      <c r="L30" s="17"/>
      <c r="M30" s="2"/>
      <c r="N30" s="48">
        <f>SUM(M7:M27)</f>
        <v>126382</v>
      </c>
      <c r="O30" s="56">
        <f>SUM(P7:P27)</f>
        <v>0</v>
      </c>
      <c r="P30" s="122"/>
      <c r="Q30" s="123"/>
      <c r="R30" s="124"/>
    </row>
    <row r="31" spans="1:19" ht="39.75" customHeight="1" thickTop="1" x14ac:dyDescent="0.3">
      <c r="A31" s="115"/>
      <c r="I31" s="18"/>
      <c r="J31" s="18"/>
      <c r="K31" s="19"/>
      <c r="L31" s="19"/>
      <c r="M31" s="127"/>
      <c r="N31" s="127"/>
      <c r="O31" s="128"/>
      <c r="P31" s="128"/>
      <c r="Q31" s="128"/>
      <c r="R31" s="124"/>
      <c r="S31" s="128"/>
    </row>
    <row r="32" spans="1:19" ht="19.95" customHeight="1" x14ac:dyDescent="0.3">
      <c r="A32" s="115"/>
      <c r="K32" s="19"/>
      <c r="L32" s="19"/>
      <c r="M32" s="127"/>
      <c r="N32" s="3"/>
      <c r="O32" s="3"/>
      <c r="P32" s="3"/>
      <c r="Q32" s="128"/>
      <c r="R32" s="124"/>
      <c r="S32" s="128"/>
    </row>
    <row r="33" spans="1:19" ht="71.25" customHeight="1" x14ac:dyDescent="0.3">
      <c r="A33" s="115"/>
      <c r="K33" s="19"/>
      <c r="L33" s="19"/>
      <c r="M33" s="127"/>
      <c r="N33" s="3"/>
      <c r="O33" s="3"/>
      <c r="P33" s="3"/>
      <c r="Q33" s="128"/>
      <c r="R33" s="124"/>
      <c r="S33" s="128"/>
    </row>
    <row r="34" spans="1:19" ht="36" customHeight="1" x14ac:dyDescent="0.3">
      <c r="A34" s="115"/>
      <c r="K34" s="129"/>
      <c r="L34" s="129"/>
      <c r="M34" s="130"/>
      <c r="N34" s="127"/>
      <c r="O34" s="128"/>
      <c r="P34" s="128"/>
      <c r="Q34" s="128"/>
      <c r="R34" s="124"/>
      <c r="S34" s="128"/>
    </row>
    <row r="35" spans="1:19" ht="14.25" customHeight="1" x14ac:dyDescent="0.3">
      <c r="A35" s="115"/>
      <c r="B35" s="128"/>
      <c r="C35" s="131"/>
      <c r="D35" s="132"/>
      <c r="E35" s="133"/>
      <c r="F35" s="131"/>
      <c r="G35" s="127"/>
      <c r="H35" s="131"/>
      <c r="I35" s="131"/>
      <c r="J35" s="134"/>
      <c r="K35" s="134"/>
      <c r="L35" s="134"/>
      <c r="M35" s="127"/>
      <c r="N35" s="127"/>
      <c r="O35" s="128"/>
      <c r="P35" s="128"/>
      <c r="Q35" s="128"/>
      <c r="R35" s="124"/>
      <c r="S35" s="128"/>
    </row>
    <row r="36" spans="1:19" ht="14.25" customHeight="1" x14ac:dyDescent="0.3">
      <c r="A36" s="115"/>
      <c r="B36" s="128"/>
      <c r="C36" s="131"/>
      <c r="D36" s="132"/>
      <c r="E36" s="133"/>
      <c r="F36" s="131"/>
      <c r="G36" s="127"/>
      <c r="H36" s="131"/>
      <c r="I36" s="131"/>
      <c r="J36" s="134"/>
      <c r="K36" s="134"/>
      <c r="L36" s="134"/>
      <c r="M36" s="127"/>
      <c r="N36" s="127"/>
      <c r="O36" s="128"/>
      <c r="P36" s="128"/>
      <c r="Q36" s="128"/>
      <c r="R36" s="124"/>
      <c r="S36" s="128"/>
    </row>
    <row r="37" spans="1:19" ht="14.25" customHeight="1" x14ac:dyDescent="0.3">
      <c r="A37" s="115"/>
      <c r="B37" s="128"/>
      <c r="C37" s="131"/>
      <c r="D37" s="132"/>
      <c r="E37" s="133"/>
      <c r="F37" s="131"/>
      <c r="G37" s="127"/>
      <c r="H37" s="131"/>
      <c r="I37" s="131"/>
      <c r="J37" s="134"/>
      <c r="K37" s="134"/>
      <c r="L37" s="134"/>
      <c r="M37" s="127"/>
      <c r="N37" s="127"/>
      <c r="O37" s="128"/>
      <c r="P37" s="128"/>
      <c r="Q37" s="128"/>
      <c r="R37" s="124"/>
      <c r="S37" s="128"/>
    </row>
    <row r="38" spans="1:19" ht="14.25" customHeight="1" x14ac:dyDescent="0.3">
      <c r="A38" s="115"/>
      <c r="B38" s="128"/>
      <c r="C38" s="131"/>
      <c r="D38" s="132"/>
      <c r="E38" s="133"/>
      <c r="F38" s="131"/>
      <c r="G38" s="127"/>
      <c r="H38" s="131"/>
      <c r="I38" s="131"/>
      <c r="J38" s="134"/>
      <c r="K38" s="134"/>
      <c r="L38" s="134"/>
      <c r="M38" s="127"/>
      <c r="N38" s="127"/>
      <c r="O38" s="128"/>
      <c r="P38" s="128"/>
      <c r="Q38" s="128"/>
      <c r="R38" s="124"/>
      <c r="S38" s="128"/>
    </row>
    <row r="39" spans="1:19" x14ac:dyDescent="0.3">
      <c r="C39" s="10"/>
      <c r="D39" s="86"/>
      <c r="E39" s="10"/>
      <c r="F39" s="10"/>
      <c r="G39" s="86"/>
      <c r="H39" s="10"/>
      <c r="I39" s="10"/>
      <c r="L39" s="10"/>
      <c r="M39" s="86"/>
    </row>
    <row r="40" spans="1:19" x14ac:dyDescent="0.3">
      <c r="C40" s="10"/>
      <c r="D40" s="86"/>
      <c r="E40" s="10"/>
      <c r="F40" s="10"/>
      <c r="G40" s="86"/>
      <c r="H40" s="10"/>
      <c r="I40" s="10"/>
      <c r="L40" s="10"/>
      <c r="M40" s="86"/>
    </row>
    <row r="41" spans="1:19" x14ac:dyDescent="0.3">
      <c r="C41" s="10"/>
      <c r="D41" s="86"/>
      <c r="E41" s="10"/>
      <c r="F41" s="10"/>
      <c r="G41" s="86"/>
      <c r="H41" s="10"/>
      <c r="I41" s="10"/>
      <c r="L41" s="10"/>
      <c r="M41" s="86"/>
    </row>
  </sheetData>
  <sheetProtection password="C143" sheet="1" objects="1" scenarios="1"/>
  <mergeCells count="24">
    <mergeCell ref="O29:Q29"/>
    <mergeCell ref="B30:G30"/>
    <mergeCell ref="O30:Q30"/>
    <mergeCell ref="B1:C1"/>
    <mergeCell ref="O1:Q1"/>
    <mergeCell ref="B29:G29"/>
    <mergeCell ref="H19:H22"/>
    <mergeCell ref="I19:I22"/>
    <mergeCell ref="K19:K22"/>
    <mergeCell ref="L19:L22"/>
    <mergeCell ref="J19:J22"/>
    <mergeCell ref="L7:L18"/>
    <mergeCell ref="H7:H18"/>
    <mergeCell ref="I7:I18"/>
    <mergeCell ref="J7:J18"/>
    <mergeCell ref="R19:R22"/>
    <mergeCell ref="R7:R18"/>
    <mergeCell ref="K7:K18"/>
    <mergeCell ref="H23:H27"/>
    <mergeCell ref="I23:I27"/>
    <mergeCell ref="J23:J27"/>
    <mergeCell ref="K23:K27"/>
    <mergeCell ref="R23:R26"/>
    <mergeCell ref="L23:L27"/>
  </mergeCells>
  <conditionalFormatting sqref="B7:B22">
    <cfRule type="containsBlanks" dxfId="33" priority="74">
      <formula>LEN(TRIM(B7))=0</formula>
    </cfRule>
  </conditionalFormatting>
  <conditionalFormatting sqref="B7:B22">
    <cfRule type="cellIs" dxfId="32" priority="69" operator="greaterThanOrEqual">
      <formula>1</formula>
    </cfRule>
  </conditionalFormatting>
  <conditionalFormatting sqref="Q7:Q22">
    <cfRule type="cellIs" dxfId="31" priority="65" operator="equal">
      <formula>"NEVYHOVUJE"</formula>
    </cfRule>
    <cfRule type="cellIs" dxfId="30" priority="66" operator="equal">
      <formula>"VYHOVUJE"</formula>
    </cfRule>
  </conditionalFormatting>
  <conditionalFormatting sqref="G7:G22 O7:O22">
    <cfRule type="notContainsBlanks" dxfId="29" priority="39">
      <formula>LEN(TRIM(G7))&gt;0</formula>
    </cfRule>
    <cfRule type="containsBlanks" dxfId="28" priority="40">
      <formula>LEN(TRIM(G7))=0</formula>
    </cfRule>
  </conditionalFormatting>
  <conditionalFormatting sqref="G7:G22 O7:O22">
    <cfRule type="notContainsBlanks" dxfId="27" priority="38">
      <formula>LEN(TRIM(G7))&gt;0</formula>
    </cfRule>
  </conditionalFormatting>
  <conditionalFormatting sqref="G7:G22">
    <cfRule type="notContainsBlanks" dxfId="26" priority="37">
      <formula>LEN(TRIM(G7))&gt;0</formula>
    </cfRule>
    <cfRule type="containsBlanks" dxfId="25" priority="41">
      <formula>LEN(TRIM(G7))=0</formula>
    </cfRule>
  </conditionalFormatting>
  <conditionalFormatting sqref="D7">
    <cfRule type="containsBlanks" dxfId="24" priority="25">
      <formula>LEN(TRIM(D7))=0</formula>
    </cfRule>
  </conditionalFormatting>
  <conditionalFormatting sqref="D8">
    <cfRule type="containsBlanks" dxfId="23" priority="24">
      <formula>LEN(TRIM(D8))=0</formula>
    </cfRule>
  </conditionalFormatting>
  <conditionalFormatting sqref="D9">
    <cfRule type="containsBlanks" dxfId="22" priority="23">
      <formula>LEN(TRIM(D9))=0</formula>
    </cfRule>
  </conditionalFormatting>
  <conditionalFormatting sqref="D10">
    <cfRule type="containsBlanks" dxfId="21" priority="22">
      <formula>LEN(TRIM(D10))=0</formula>
    </cfRule>
  </conditionalFormatting>
  <conditionalFormatting sqref="D11">
    <cfRule type="containsBlanks" dxfId="20" priority="21">
      <formula>LEN(TRIM(D11))=0</formula>
    </cfRule>
  </conditionalFormatting>
  <conditionalFormatting sqref="D12">
    <cfRule type="containsBlanks" dxfId="19" priority="20">
      <formula>LEN(TRIM(D12))=0</formula>
    </cfRule>
  </conditionalFormatting>
  <conditionalFormatting sqref="D13">
    <cfRule type="containsBlanks" dxfId="18" priority="19">
      <formula>LEN(TRIM(D13))=0</formula>
    </cfRule>
  </conditionalFormatting>
  <conditionalFormatting sqref="D14">
    <cfRule type="containsBlanks" dxfId="17" priority="18">
      <formula>LEN(TRIM(D14))=0</formula>
    </cfRule>
  </conditionalFormatting>
  <conditionalFormatting sqref="D15">
    <cfRule type="containsBlanks" dxfId="16" priority="17">
      <formula>LEN(TRIM(D15))=0</formula>
    </cfRule>
  </conditionalFormatting>
  <conditionalFormatting sqref="D16">
    <cfRule type="containsBlanks" dxfId="15" priority="16">
      <formula>LEN(TRIM(D16))=0</formula>
    </cfRule>
  </conditionalFormatting>
  <conditionalFormatting sqref="D17">
    <cfRule type="containsBlanks" dxfId="14" priority="15">
      <formula>LEN(TRIM(D17))=0</formula>
    </cfRule>
  </conditionalFormatting>
  <conditionalFormatting sqref="D18">
    <cfRule type="containsBlanks" dxfId="13" priority="14">
      <formula>LEN(TRIM(D18))=0</formula>
    </cfRule>
  </conditionalFormatting>
  <conditionalFormatting sqref="D19:D20">
    <cfRule type="containsBlanks" dxfId="12" priority="13">
      <formula>LEN(TRIM(D19))=0</formula>
    </cfRule>
  </conditionalFormatting>
  <conditionalFormatting sqref="D22">
    <cfRule type="containsBlanks" dxfId="11" priority="12">
      <formula>LEN(TRIM(D22))=0</formula>
    </cfRule>
  </conditionalFormatting>
  <conditionalFormatting sqref="D21">
    <cfRule type="containsBlanks" dxfId="10" priority="11">
      <formula>LEN(TRIM(D21))=0</formula>
    </cfRule>
  </conditionalFormatting>
  <conditionalFormatting sqref="B23:B27">
    <cfRule type="containsBlanks" dxfId="9" priority="10">
      <formula>LEN(TRIM(B23))=0</formula>
    </cfRule>
  </conditionalFormatting>
  <conditionalFormatting sqref="B23:B27">
    <cfRule type="cellIs" dxfId="8" priority="9" operator="greaterThanOrEqual">
      <formula>1</formula>
    </cfRule>
  </conditionalFormatting>
  <conditionalFormatting sqref="Q23:Q27">
    <cfRule type="cellIs" dxfId="7" priority="7" operator="equal">
      <formula>"NEVYHOVUJE"</formula>
    </cfRule>
    <cfRule type="cellIs" dxfId="6" priority="8" operator="equal">
      <formula>"VYHOVUJE"</formula>
    </cfRule>
  </conditionalFormatting>
  <conditionalFormatting sqref="G23:G27 O23:O27">
    <cfRule type="notContainsBlanks" dxfId="5" priority="4">
      <formula>LEN(TRIM(G23))&gt;0</formula>
    </cfRule>
    <cfRule type="containsBlanks" dxfId="4" priority="5">
      <formula>LEN(TRIM(G23))=0</formula>
    </cfRule>
  </conditionalFormatting>
  <conditionalFormatting sqref="G23:G27 O23:O27">
    <cfRule type="notContainsBlanks" dxfId="3" priority="3">
      <formula>LEN(TRIM(G23))&gt;0</formula>
    </cfRule>
  </conditionalFormatting>
  <conditionalFormatting sqref="G23:G27">
    <cfRule type="notContainsBlanks" dxfId="2" priority="2">
      <formula>LEN(TRIM(G23))&gt;0</formula>
    </cfRule>
    <cfRule type="containsBlanks" dxfId="1" priority="6">
      <formula>LEN(TRIM(G23))=0</formula>
    </cfRule>
  </conditionalFormatting>
  <conditionalFormatting sqref="D23:D27">
    <cfRule type="containsBlanks" dxfId="0" priority="1">
      <formula>LEN(TRIM(D23))=0</formula>
    </cfRule>
  </conditionalFormatting>
  <pageMargins left="0.17" right="0.17" top="0.15748031496062992" bottom="0.23622047244094491" header="0.15748031496062992" footer="0.19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2019-03-07T12:36:42Z</cp:lastPrinted>
  <dcterms:created xsi:type="dcterms:W3CDTF">2014-03-05T12:43:32Z</dcterms:created>
  <dcterms:modified xsi:type="dcterms:W3CDTF">2019-03-07T13:09:33Z</dcterms:modified>
</cp:coreProperties>
</file>