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8836" windowHeight="12852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multifunkce'!$B$1:$S$11</definedName>
  </definedNames>
  <calcPr calcId="145621"/>
</workbook>
</file>

<file path=xl/calcChain.xml><?xml version="1.0" encoding="utf-8"?>
<calcChain xmlns="http://schemas.openxmlformats.org/spreadsheetml/2006/main">
  <c r="O8" i="22" l="1"/>
  <c r="S8" i="22" l="1"/>
  <c r="S7" i="22"/>
  <c r="O7" i="22" l="1"/>
  <c r="P11" i="22" l="1"/>
  <c r="R8" i="22" l="1"/>
  <c r="R7" i="22" l="1"/>
  <c r="Q11" i="22" l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<sst xmlns="http://schemas.openxmlformats.org/spreadsheetml/2006/main" count="49" uniqueCount="44">
  <si>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</si>
  <si>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</si>
  <si>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</si>
  <si>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</si>
  <si>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</si>
  <si>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</si>
  <si>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</si>
  <si>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</si>
  <si>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</si>
  <si>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</si>
  <si>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</si>
  <si>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</si>
  <si>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</si>
  <si>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</si>
  <si>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</si>
  <si>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</si>
  <si>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 xml:space="preserve">Multifunkční laserová tiskárna </t>
  </si>
  <si>
    <t>Tiskárny, kopírky, multifunkce II. 005-2019 (TKM-(II.)-005-2019)</t>
  </si>
  <si>
    <t>Priloha_c._1_Kupni_smlouvy_technicka_specifikace_TKM-(II.)-005-2019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</si>
  <si>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</si>
  <si>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</si>
  <si>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</si>
  <si>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</si>
  <si>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</si>
  <si>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</si>
  <si>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</si>
  <si>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</si>
  <si>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</si>
  <si>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</si>
  <si>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</si>
  <si>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</si>
  <si>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</si>
  <si>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ks</t>
  </si>
  <si>
    <t>Mgr. Klára Bublíková,
Tel.: 37763 1246,
723 526 887</t>
  </si>
  <si>
    <t>Ing. Miluše Brunátová,
Tel.: 37763 1083</t>
  </si>
  <si>
    <t>Univerzitní 22,
306 14 Plzeň,
Projektové centrum - Oddělení administrace projektů,
UF 204</t>
  </si>
  <si>
    <t>Název projektu: ESF projekt Západočeské univerzity v Plzni,
Číslo projetku: CZ.02.2.69/0.0/0.0/16_015/0002287</t>
  </si>
  <si>
    <t>Multifunkční laserový barevný kopírovací stroj formátu A3</t>
  </si>
  <si>
    <t>NE</t>
  </si>
  <si>
    <t>Mgr. Zdeněk Koller,
Tel.: 37763 1044</t>
  </si>
  <si>
    <t>Univerzitní 8,
306 14 Plzeň,
budova rektorátu,
UR 407</t>
  </si>
  <si>
    <t>Záruka na zboží 36 měsíců.
Dodávka včetně instalace, uvedení do provozu, nastavení, zaškolení obsluhy v počtu 1 osoby. Dodváka do místnosti ZČU - UR407.</t>
  </si>
  <si>
    <r>
      <t>Laserové multifunkční zařízení barevné formátu A3 (kopírka, tiskárna, skener).
Formáty papíru A6R-A4, A6R-SRA3.
Rychlost tisku a kopírování: min. 25 stran A4 za minutu čb/color, min. 12 stran A3 za minutu.
Nastavitelný dotykový displej min. 22 cm.
Dvou jádrový procesor; paměť min. 4 GB RAM; pevný disk min. 320 GB HDD.
Duplexní tisk a kopírování.
Funkce detekce prázdných stran.
USB pro možnost přímého tisku a skenování, přímý tisk z e-mailu, tisk čárových kódů, mobilní tisk (Android, iOS)/Apple AirPrint, Google Cloud Print.
Rozlišení tisku min. 1200x1200 dpi.
Tisk a kopírování na papír o gramáži až 300g/m2, duplex až 256g/m2.
2 ks vstupních zásobníků min. 500 listů A6R – SRA3, boční podavač min. 150 listů.
Funkce brožování, děrování a sešití kopií v jedné operaci.
Barevné skenování min. 600x600 dpi.
Skenování do emailu, SMB, FTP a USB, skenování do formátu PDF, prohledavatelné PDF a grafického formátu TIFF nebo JPG.
Duální skenování.
Životnost maintenance kitu (fotoválce) nejméně 200.000 výtisků.
Operační systém Windows 10 (32 bitový/64 bitový), tisk pomocí ovladačů PCL a Postscript min. Level 3.
Zařízení musí být postaveno na stolečku na kolečkách.
Zařízení musí být vybaveno síťovou kartou 10/100/1000 a USB 2.0.
Zařízení musí umožňovat filtrování síťového provozu (firewall).
Zařízení musí být vybaveno automatickým oboustranným podavačem originálů.
Dodávka včetně instalace 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sady startovacích tonerů, </t>
    </r>
    <r>
      <rPr>
        <sz val="11"/>
        <color theme="1"/>
        <rFont val="Calibri"/>
        <family val="2"/>
        <charset val="238"/>
        <scheme val="minor"/>
      </rPr>
      <t>uvedení do provozu, nastavení,</t>
    </r>
    <r>
      <rPr>
        <sz val="11"/>
        <rFont val="Calibri"/>
        <family val="2"/>
        <charset val="238"/>
        <scheme val="minor"/>
      </rPr>
      <t xml:space="preserve"> zaškolení obsluhy v počtu 1 osoby.</t>
    </r>
  </si>
  <si>
    <t>Multifunkční barevná laserová tiskárna formátu A4.
Rychlost tisku barevně min. 27 stránek/minutu.
Oboustranné scanování automatickým podavačem listů.
Rozlišení skeneru min. 1200 dpi.
Automatický oboustranný tisk.
USB.
Možnost výměny jednotlivých tonerů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</si>
</sst>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iskarny_kopirky_multifunkce_II/005_TKM_Brunatova/TKM_005_podklady%20resitel/9021_19%20Tisk&#225;rna_INV_DNS_90118_Koll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I6" zoomScale="70" zoomScaleNormal="70" workbookViewId="0">
      <selection activeCell="Q7" sqref="Q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3.88671875" style="6" customWidth="1"/>
    <col min="4" max="4" width="12.5546875" style="86" customWidth="1"/>
    <col min="5" max="5" width="11.44140625" style="13" customWidth="1"/>
    <col min="6" max="6" width="103.6640625" style="6" customWidth="1"/>
    <col min="7" max="7" width="30.109375" style="87" customWidth="1"/>
    <col min="8" max="8" width="23.5546875" style="6" customWidth="1"/>
    <col min="9" max="9" width="17.44140625" style="6" customWidth="1"/>
    <col min="10" max="10" width="35.44140625" style="7" customWidth="1"/>
    <col min="11" max="11" width="25" style="7" customWidth="1"/>
    <col min="12" max="12" width="23.44140625" style="7" customWidth="1"/>
    <col min="13" max="13" width="24.109375" style="7" customWidth="1"/>
    <col min="14" max="14" width="23.5546875" style="6" customWidth="1"/>
    <col min="15" max="15" width="23.6640625" style="87" hidden="1" customWidth="1"/>
    <col min="16" max="16" width="20.88671875" style="1" customWidth="1"/>
    <col min="17" max="17" width="24.5546875" style="1" customWidth="1"/>
    <col min="18" max="18" width="21" style="1" customWidth="1"/>
    <col min="19" max="19" width="19.44140625" style="1" customWidth="1"/>
    <col min="20" max="20" width="35.109375" style="75" customWidth="1"/>
    <col min="21" max="16384" width="8.88671875" style="1"/>
  </cols>
  <sheetData>
    <row r="1" spans="1:20" s="7" customFormat="1" ht="24.6" customHeight="1" x14ac:dyDescent="0.3">
      <c r="B1" s="41" t="s">
        <v>17</v>
      </c>
      <c r="C1" s="41"/>
      <c r="D1" s="41"/>
      <c r="E1" s="41"/>
      <c r="F1" s="41"/>
      <c r="G1" s="6"/>
      <c r="H1" s="6"/>
      <c r="I1" s="6"/>
      <c r="N1" s="6"/>
      <c r="O1" s="6"/>
      <c r="P1" s="27"/>
      <c r="Q1" s="44" t="s">
        <v>18</v>
      </c>
      <c r="R1" s="44"/>
      <c r="S1" s="44"/>
      <c r="T1" s="46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M2" s="47"/>
      <c r="N2" s="6"/>
      <c r="O2" s="6"/>
      <c r="S2" s="8"/>
      <c r="T2" s="48"/>
    </row>
    <row r="3" spans="1:20" s="7" customFormat="1" ht="18" customHeight="1" x14ac:dyDescent="0.3">
      <c r="B3" s="49"/>
      <c r="C3" s="50" t="s">
        <v>11</v>
      </c>
      <c r="D3" s="51"/>
      <c r="E3" s="51"/>
      <c r="F3" s="51"/>
      <c r="G3" s="52"/>
      <c r="H3" s="52"/>
      <c r="I3" s="52"/>
      <c r="J3" s="52"/>
      <c r="K3" s="52"/>
      <c r="L3" s="52"/>
      <c r="M3" s="47"/>
      <c r="N3" s="6"/>
      <c r="O3" s="9"/>
      <c r="S3" s="8"/>
      <c r="T3" s="10"/>
    </row>
    <row r="4" spans="1:20" s="7" customFormat="1" ht="18.75" customHeight="1" thickBot="1" x14ac:dyDescent="0.35">
      <c r="B4" s="53"/>
      <c r="C4" s="54" t="s">
        <v>13</v>
      </c>
      <c r="D4" s="50"/>
      <c r="E4" s="50"/>
      <c r="F4" s="50"/>
      <c r="I4" s="10"/>
      <c r="N4" s="6"/>
      <c r="O4" s="9"/>
      <c r="S4" s="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2" t="s">
        <v>12</v>
      </c>
      <c r="H5" s="6"/>
      <c r="I5" s="6"/>
      <c r="N5" s="6"/>
      <c r="O5" s="14"/>
      <c r="Q5" s="22" t="s">
        <v>12</v>
      </c>
      <c r="T5" s="55"/>
    </row>
    <row r="6" spans="1:20" s="7" customFormat="1" ht="75" customHeight="1" thickTop="1" thickBot="1" x14ac:dyDescent="0.35">
      <c r="B6" s="15" t="s">
        <v>1</v>
      </c>
      <c r="C6" s="25" t="s">
        <v>19</v>
      </c>
      <c r="D6" s="25" t="s">
        <v>0</v>
      </c>
      <c r="E6" s="25" t="s">
        <v>20</v>
      </c>
      <c r="F6" s="25" t="s">
        <v>21</v>
      </c>
      <c r="G6" s="23" t="s">
        <v>2</v>
      </c>
      <c r="H6" s="25" t="s">
        <v>22</v>
      </c>
      <c r="I6" s="25" t="s">
        <v>23</v>
      </c>
      <c r="J6" s="25" t="s">
        <v>30</v>
      </c>
      <c r="K6" s="25" t="s">
        <v>24</v>
      </c>
      <c r="L6" s="40" t="s">
        <v>25</v>
      </c>
      <c r="M6" s="40" t="s">
        <v>26</v>
      </c>
      <c r="N6" s="25" t="s">
        <v>27</v>
      </c>
      <c r="O6" s="25" t="s">
        <v>28</v>
      </c>
      <c r="P6" s="25" t="s">
        <v>6</v>
      </c>
      <c r="Q6" s="21" t="s">
        <v>7</v>
      </c>
      <c r="R6" s="40" t="s">
        <v>8</v>
      </c>
      <c r="S6" s="40" t="s">
        <v>9</v>
      </c>
      <c r="T6" s="25" t="s">
        <v>29</v>
      </c>
    </row>
    <row r="7" spans="1:20" ht="167.25" customHeight="1" thickTop="1" thickBot="1" x14ac:dyDescent="0.35">
      <c r="A7" s="56"/>
      <c r="B7" s="57">
        <v>1</v>
      </c>
      <c r="C7" s="58" t="s">
        <v>16</v>
      </c>
      <c r="D7" s="59">
        <v>1</v>
      </c>
      <c r="E7" s="60" t="s">
        <v>32</v>
      </c>
      <c r="F7" s="61" t="s">
        <v>43</v>
      </c>
      <c r="G7" s="28"/>
      <c r="H7" s="62" t="s">
        <v>31</v>
      </c>
      <c r="I7" s="60" t="s">
        <v>15</v>
      </c>
      <c r="J7" s="63" t="s">
        <v>36</v>
      </c>
      <c r="K7" s="60"/>
      <c r="L7" s="60" t="s">
        <v>33</v>
      </c>
      <c r="M7" s="60" t="s">
        <v>34</v>
      </c>
      <c r="N7" s="60" t="s">
        <v>35</v>
      </c>
      <c r="O7" s="29">
        <f t="shared" ref="O7:O8" si="0">D7*P7</f>
        <v>15000</v>
      </c>
      <c r="P7" s="30">
        <v>15000</v>
      </c>
      <c r="Q7" s="31"/>
      <c r="R7" s="32">
        <f t="shared" ref="R7:R8" si="1">D7*Q7</f>
        <v>0</v>
      </c>
      <c r="S7" s="33" t="str">
        <f>IF(ISNUMBER(Q7), IF(Q7&gt;P7,"NEVYHOVUJE","VYHOVUJE")," ")</f>
        <v xml:space="preserve"> </v>
      </c>
      <c r="T7" s="63" t="s">
        <v>3</v>
      </c>
    </row>
    <row r="8" spans="1:20" ht="408.75" customHeight="1" thickBot="1" x14ac:dyDescent="0.35">
      <c r="B8" s="64">
        <v>2</v>
      </c>
      <c r="C8" s="65" t="s">
        <v>37</v>
      </c>
      <c r="D8" s="66">
        <v>1</v>
      </c>
      <c r="E8" s="67" t="s">
        <v>32</v>
      </c>
      <c r="F8" s="68" t="s">
        <v>42</v>
      </c>
      <c r="G8" s="34"/>
      <c r="H8" s="69" t="s">
        <v>31</v>
      </c>
      <c r="I8" s="67" t="s">
        <v>38</v>
      </c>
      <c r="J8" s="67"/>
      <c r="K8" s="70" t="s">
        <v>41</v>
      </c>
      <c r="L8" s="71" t="s">
        <v>39</v>
      </c>
      <c r="M8" s="71" t="s">
        <v>39</v>
      </c>
      <c r="N8" s="71" t="s">
        <v>40</v>
      </c>
      <c r="O8" s="39">
        <f t="shared" si="0"/>
        <v>55000</v>
      </c>
      <c r="P8" s="38">
        <v>55000</v>
      </c>
      <c r="Q8" s="35"/>
      <c r="R8" s="36">
        <f t="shared" si="1"/>
        <v>0</v>
      </c>
      <c r="S8" s="37" t="str">
        <f t="shared" ref="S8" si="2">IF(ISNUMBER(Q8), IF(Q8&gt;P8,"NEVYHOVUJE","VYHOVUJE")," ")</f>
        <v xml:space="preserve"> </v>
      </c>
      <c r="T8" s="71" t="s">
        <v>3</v>
      </c>
    </row>
    <row r="9" spans="1:20" ht="13.5" customHeight="1" thickTop="1" thickBot="1" x14ac:dyDescent="0.35">
      <c r="A9" s="72"/>
      <c r="B9" s="72"/>
      <c r="C9" s="73"/>
      <c r="D9" s="72"/>
      <c r="E9" s="73"/>
      <c r="F9" s="73"/>
      <c r="G9" s="72"/>
      <c r="H9" s="73"/>
      <c r="I9" s="73"/>
      <c r="J9" s="73"/>
      <c r="K9" s="73"/>
      <c r="L9" s="73"/>
      <c r="M9" s="73"/>
      <c r="N9" s="73"/>
      <c r="O9" s="72"/>
      <c r="P9" s="72"/>
      <c r="Q9" s="72"/>
      <c r="R9" s="74"/>
      <c r="S9" s="72"/>
    </row>
    <row r="10" spans="1:20" ht="60.75" customHeight="1" thickTop="1" thickBot="1" x14ac:dyDescent="0.35">
      <c r="A10" s="76"/>
      <c r="B10" s="45" t="s">
        <v>14</v>
      </c>
      <c r="C10" s="45"/>
      <c r="D10" s="45"/>
      <c r="E10" s="45"/>
      <c r="F10" s="45"/>
      <c r="G10" s="45"/>
      <c r="H10" s="45"/>
      <c r="I10" s="16"/>
      <c r="J10" s="16"/>
      <c r="K10" s="77"/>
      <c r="L10" s="77"/>
      <c r="M10" s="77"/>
      <c r="N10" s="77"/>
      <c r="O10" s="4"/>
      <c r="P10" s="26" t="s">
        <v>5</v>
      </c>
      <c r="Q10" s="43" t="s">
        <v>10</v>
      </c>
      <c r="R10" s="78"/>
      <c r="S10" s="79"/>
      <c r="T10" s="80"/>
    </row>
    <row r="11" spans="1:20" ht="33" customHeight="1" thickTop="1" thickBot="1" x14ac:dyDescent="0.35">
      <c r="A11" s="76"/>
      <c r="B11" s="81" t="s">
        <v>4</v>
      </c>
      <c r="C11" s="81"/>
      <c r="D11" s="81"/>
      <c r="E11" s="81"/>
      <c r="F11" s="81"/>
      <c r="G11" s="81"/>
      <c r="H11" s="82"/>
      <c r="K11" s="17"/>
      <c r="L11" s="17"/>
      <c r="M11" s="17"/>
      <c r="N11" s="17"/>
      <c r="O11" s="3"/>
      <c r="P11" s="24">
        <f>SUM(O7:O8)</f>
        <v>70000</v>
      </c>
      <c r="Q11" s="42">
        <f>SUM(R7:R8)</f>
        <v>0</v>
      </c>
      <c r="R11" s="83"/>
      <c r="S11" s="84"/>
      <c r="T11" s="85"/>
    </row>
    <row r="12" spans="1:20" ht="39.75" customHeight="1" thickTop="1" x14ac:dyDescent="0.3">
      <c r="A12" s="76"/>
      <c r="I12" s="18"/>
      <c r="J12" s="18"/>
      <c r="K12" s="19"/>
      <c r="L12" s="19"/>
      <c r="M12" s="19"/>
      <c r="N12" s="19"/>
      <c r="O12" s="88"/>
      <c r="P12" s="89"/>
      <c r="Q12" s="89"/>
      <c r="R12" s="89"/>
      <c r="S12" s="2"/>
      <c r="T12" s="85"/>
    </row>
    <row r="13" spans="1:20" ht="19.95" customHeight="1" x14ac:dyDescent="0.3">
      <c r="A13" s="76"/>
      <c r="K13" s="19"/>
      <c r="L13" s="19"/>
      <c r="M13" s="19"/>
      <c r="N13" s="19"/>
      <c r="O13" s="88"/>
      <c r="P13" s="5"/>
      <c r="Q13" s="5"/>
      <c r="R13" s="89"/>
      <c r="S13" s="2"/>
      <c r="T13" s="85"/>
    </row>
    <row r="14" spans="1:20" ht="71.25" customHeight="1" x14ac:dyDescent="0.3">
      <c r="A14" s="76"/>
      <c r="K14" s="19"/>
      <c r="L14" s="19"/>
      <c r="M14" s="19"/>
      <c r="N14" s="19"/>
      <c r="O14" s="88"/>
      <c r="P14" s="5"/>
      <c r="Q14" s="5"/>
      <c r="R14" s="89"/>
      <c r="S14" s="88"/>
      <c r="T14" s="85"/>
    </row>
    <row r="15" spans="1:20" ht="19.2" customHeight="1" x14ac:dyDescent="0.3">
      <c r="C15" s="7"/>
      <c r="D15" s="1"/>
      <c r="E15" s="7"/>
      <c r="F15" s="7"/>
      <c r="G15" s="1"/>
      <c r="H15" s="7"/>
      <c r="I15" s="7"/>
      <c r="K15" s="20"/>
      <c r="L15" s="90"/>
      <c r="M15" s="90"/>
      <c r="N15" s="90"/>
      <c r="O15" s="91"/>
      <c r="P15" s="92"/>
      <c r="Q15" s="2"/>
      <c r="R15" s="92"/>
      <c r="S15" s="93"/>
    </row>
    <row r="16" spans="1:20" ht="27.6" customHeight="1" x14ac:dyDescent="0.3">
      <c r="C16" s="7"/>
      <c r="D16" s="1"/>
      <c r="E16" s="7"/>
      <c r="F16" s="7"/>
      <c r="G16" s="1"/>
      <c r="H16" s="7"/>
      <c r="I16" s="7"/>
      <c r="N16" s="7"/>
      <c r="O16" s="1"/>
    </row>
    <row r="17" spans="3:18" ht="7.95" customHeight="1" x14ac:dyDescent="0.3">
      <c r="C17" s="7"/>
      <c r="D17" s="1"/>
      <c r="E17" s="7"/>
      <c r="F17" s="7"/>
      <c r="G17" s="1"/>
      <c r="H17" s="7"/>
      <c r="I17" s="7"/>
      <c r="K17" s="94"/>
      <c r="L17" s="94"/>
    </row>
    <row r="18" spans="3:18" ht="19.2" customHeight="1" x14ac:dyDescent="0.3">
      <c r="C18" s="7"/>
      <c r="D18" s="1"/>
      <c r="E18" s="7"/>
      <c r="F18" s="7"/>
      <c r="G18" s="1"/>
      <c r="H18" s="7"/>
      <c r="I18" s="7"/>
      <c r="K18" s="94"/>
      <c r="L18" s="94"/>
    </row>
    <row r="19" spans="3:18" ht="10.199999999999999" customHeight="1" x14ac:dyDescent="0.3">
      <c r="C19" s="7"/>
      <c r="D19" s="1"/>
      <c r="E19" s="7"/>
      <c r="F19" s="7"/>
      <c r="G19" s="1"/>
      <c r="H19" s="7"/>
      <c r="I19" s="7"/>
      <c r="K19" s="94"/>
      <c r="L19" s="94"/>
      <c r="P19" s="95"/>
      <c r="Q19" s="95"/>
      <c r="R19" s="95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7"/>
      <c r="L20" s="47"/>
      <c r="M20" s="47"/>
      <c r="N20" s="46"/>
      <c r="O20" s="75"/>
      <c r="P20" s="95"/>
      <c r="Q20" s="95"/>
      <c r="R20" s="95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7"/>
      <c r="L21" s="47"/>
      <c r="M21" s="47"/>
      <c r="N21" s="46"/>
      <c r="O21" s="75"/>
      <c r="P21" s="95"/>
      <c r="Q21" s="95"/>
      <c r="R21" s="95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7"/>
      <c r="L22" s="47"/>
      <c r="M22" s="47"/>
      <c r="N22" s="46"/>
      <c r="O22" s="75"/>
      <c r="P22" s="95"/>
      <c r="Q22" s="95"/>
      <c r="R22" s="95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7"/>
      <c r="L23" s="47"/>
      <c r="M23" s="47"/>
      <c r="N23" s="46"/>
      <c r="O23" s="75"/>
      <c r="P23" s="95"/>
      <c r="Q23" s="95"/>
      <c r="R23" s="95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7"/>
      <c r="L24" s="47"/>
      <c r="M24" s="47"/>
      <c r="P24" s="95"/>
      <c r="Q24" s="95"/>
      <c r="R24" s="95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K25" s="47"/>
      <c r="L25" s="47"/>
      <c r="M25" s="47"/>
    </row>
    <row r="26" spans="3:18" ht="19.95" customHeight="1" x14ac:dyDescent="0.3">
      <c r="C26" s="7"/>
      <c r="D26" s="1"/>
      <c r="E26" s="7"/>
      <c r="F26" s="7"/>
      <c r="G26" s="1"/>
      <c r="H26" s="7"/>
      <c r="I26" s="7"/>
      <c r="N26" s="7"/>
      <c r="O26" s="1"/>
    </row>
    <row r="27" spans="3:18" x14ac:dyDescent="0.3">
      <c r="C27" s="7"/>
      <c r="D27" s="1"/>
      <c r="E27" s="7"/>
      <c r="F27" s="7"/>
      <c r="G27" s="1"/>
      <c r="H27" s="7"/>
      <c r="I27" s="7"/>
    </row>
    <row r="28" spans="3:18" ht="76.95" customHeight="1" x14ac:dyDescent="0.3">
      <c r="C28" s="7"/>
      <c r="D28" s="1"/>
      <c r="E28" s="7"/>
      <c r="F28" s="7"/>
      <c r="G28" s="1"/>
      <c r="H28" s="7"/>
      <c r="I28" s="7"/>
    </row>
    <row r="29" spans="3:18" ht="7.95" customHeight="1" x14ac:dyDescent="0.3">
      <c r="C29" s="7"/>
      <c r="D29" s="1"/>
      <c r="E29" s="7"/>
      <c r="F29" s="7"/>
      <c r="G29" s="1"/>
      <c r="H29" s="7"/>
      <c r="I29" s="7"/>
    </row>
    <row r="30" spans="3:18" ht="51" customHeight="1" x14ac:dyDescent="0.3">
      <c r="C30" s="7"/>
      <c r="D30" s="1"/>
      <c r="E30" s="7"/>
      <c r="F30" s="7"/>
      <c r="G30" s="1"/>
      <c r="H30" s="7"/>
      <c r="I30" s="7"/>
      <c r="N30" s="7"/>
      <c r="O30" s="1"/>
    </row>
    <row r="31" spans="3:18" ht="7.95" customHeight="1" x14ac:dyDescent="0.3">
      <c r="C31" s="7"/>
      <c r="D31" s="1"/>
      <c r="E31" s="7"/>
      <c r="F31" s="7"/>
      <c r="G31" s="1"/>
      <c r="H31" s="7"/>
      <c r="I31" s="7"/>
    </row>
    <row r="32" spans="3:18" ht="51.75" customHeight="1" x14ac:dyDescent="0.3">
      <c r="C32" s="7"/>
      <c r="D32" s="1"/>
      <c r="E32" s="7"/>
      <c r="F32" s="7"/>
      <c r="G32" s="1"/>
      <c r="H32" s="7"/>
      <c r="I32" s="7"/>
    </row>
    <row r="33" spans="3:15" ht="7.95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24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7.95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ht="18.600000000000001" customHeight="1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C204" s="7"/>
      <c r="D204" s="1"/>
      <c r="E204" s="7"/>
      <c r="F204" s="7"/>
      <c r="G204" s="1"/>
      <c r="H204" s="7"/>
      <c r="I204" s="7"/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  <row r="242" spans="14:15" x14ac:dyDescent="0.3">
      <c r="N242" s="7"/>
      <c r="O242" s="1"/>
    </row>
  </sheetData>
  <sheetProtection password="C143" sheet="1" objects="1" scenarios="1"/>
  <mergeCells count="6">
    <mergeCell ref="B1:F1"/>
    <mergeCell ref="B11:G11"/>
    <mergeCell ref="Q11:S11"/>
    <mergeCell ref="Q10:S10"/>
    <mergeCell ref="Q1:S1"/>
    <mergeCell ref="B10:H10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S7:S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Q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Q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">
      <formula1>"ks,bal,sada,"</formula1>
    </dataValidation>
    <dataValidation type="list" showInputMessage="1" showErrorMessage="1" sqref="E8">
      <formula1>"ks,bal,sada,m,"</formula1>
    </dataValidation>
  </dataValidations>
  <pageMargins left="0.15748031496062992" right="0.15748031496062992" top="0.39370078740157483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2019-03-06T09:02:01Z</cp:lastPrinted>
  <dcterms:created xsi:type="dcterms:W3CDTF">2014-03-05T12:43:32Z</dcterms:created>
  <dcterms:modified xsi:type="dcterms:W3CDTF">2019-03-07T09:17:24Z</dcterms:modified>
</cp:coreProperties>
</file>