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Tonery!$B$1:$Q$35</definedName>
  </definedNames>
  <calcPr calcId="145621"/>
</workbook>
</file>

<file path=xl/calcChain.xml><?xml version="1.0" encoding="utf-8"?>
<calcChain xmlns="http://schemas.openxmlformats.org/spreadsheetml/2006/main">
  <c r="Q27" i="22" l="1"/>
  <c r="Q28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31" i="22" l="1"/>
  <c r="O31" i="22"/>
</calcChain>
</file>

<file path=xl/sharedStrings.xml><?xml version="1.0" encoding="utf-8"?>
<sst xmlns="http://schemas.openxmlformats.org/spreadsheetml/2006/main" count="122" uniqueCount="85">
  <si>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</si>
  <si>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</si>
  <si>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</si>
  <si>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</si>
  <si>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</si>
  <si>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</si>
  <si>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</si>
  <si>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</si>
  <si>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</si>
  <si>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</si>
  <si>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</si>
  <si>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</si>
  <si>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</si>
  <si>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</si>
  <si>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</si>
  <si>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</si>
  <si>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</si>
  <si>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</si>
  <si>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Toner do tiskárny AH-OKI B412dn - black</t>
  </si>
  <si>
    <t>ks</t>
  </si>
  <si>
    <t>Toner do kopírky DCC 2930/2935 - magenta</t>
  </si>
  <si>
    <t>Toner do kopírky DCC 2930/2935 - yellow</t>
  </si>
  <si>
    <t>Toner do kopírky Lexmark XM1140</t>
  </si>
  <si>
    <t>Originální nebo kompatabilní toner. Výtěžnost 10000 stran.</t>
  </si>
  <si>
    <t>Toner do kopírky DCC 2930/2935 - cyan</t>
  </si>
  <si>
    <t>Originální toner do tiskáren. Výtěžnost 6000 stran.</t>
  </si>
  <si>
    <t>Toner do tiskárny HP LaserJet 1320n</t>
  </si>
  <si>
    <r>
      <t xml:space="preserve">Originální nebo kompatabilní toner. Výtěžnost </t>
    </r>
    <r>
      <rPr>
        <sz val="11"/>
        <color theme="1"/>
        <rFont val="Calibri"/>
        <family val="2"/>
        <charset val="238"/>
        <scheme val="minor"/>
      </rPr>
      <t>2x2500 stran. Dual pack</t>
    </r>
  </si>
  <si>
    <t>ANO</t>
  </si>
  <si>
    <t>NAKI II DG18P02OVV020</t>
  </si>
  <si>
    <t xml:space="preserve">Toner do kopírky Canon i-sensys MF9220Cdn  - black </t>
  </si>
  <si>
    <t xml:space="preserve">Toner do kopírky Canon i-sensys MF9220Cdn  - cyan </t>
  </si>
  <si>
    <t>bal</t>
  </si>
  <si>
    <t>2.</t>
  </si>
  <si>
    <t>3.</t>
  </si>
  <si>
    <r>
      <rPr>
        <sz val="11"/>
        <rFont val="Calibri"/>
        <family val="2"/>
        <charset val="238"/>
        <scheme val="minor"/>
      </rPr>
      <t>Toner do tiskárny HP Laser Jet Pro MFP M426fdn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</si>
  <si>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9000 stran.</t>
  </si>
  <si>
    <t>Toner do tiskárny UTAX DCC 2935 - black</t>
  </si>
  <si>
    <t>Originální toner. Výtěžnost 25000 stran.</t>
  </si>
  <si>
    <t>Toner do tiskárny UTAX DCC 2935 - magenta</t>
  </si>
  <si>
    <t>Originální toner. Výtěžnost 15000 stran.</t>
  </si>
  <si>
    <t>Toner do tiskárny UTAX DCC 2935 - cyan</t>
  </si>
  <si>
    <t>Toner do tiskárny UTAX DCC 2935 - yellow</t>
  </si>
  <si>
    <t>Odpadní nádoba k zařízení UTAX DCC 2935</t>
  </si>
  <si>
    <t>Toner do tiskárny Minolta BIZHUB 283</t>
  </si>
  <si>
    <t>Originální toner. Výtěžnost 17500 stran.</t>
  </si>
  <si>
    <t>Toner do tiskárny CANON LBP 3000</t>
  </si>
  <si>
    <t>Toner do tiskárny HP LJ 1022</t>
  </si>
  <si>
    <t>Toner do tiskárny HP LJ 1320</t>
  </si>
  <si>
    <t>4.</t>
  </si>
  <si>
    <t xml:space="preserve">Tonery (II.) 009 - 2019 (T-(II.)-009-2019) </t>
  </si>
  <si>
    <t>Priloha_c._1_Kupni_smlouvy_technicka_specifikace_T-(II.)-009-2019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</si>
  <si>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</si>
  <si>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</si>
  <si>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</si>
  <si>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</si>
  <si>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</si>
  <si>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</si>
  <si>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</si>
  <si>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>NE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</si>
  <si>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</si>
  <si>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</si>
  <si>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</si>
  <si>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KAR - Mgr. Sabina Mattová, Ph.D.,
Tel.: 702 020 897</t>
  </si>
  <si>
    <t>Sedláčkova 15,
301 00 Plzeň, 
Fakulta filozofická -
Katedra archeologie,
SP 405</t>
  </si>
  <si>
    <t>CPV - výběr
TONERY</t>
  </si>
  <si>
    <t>DFST - Bc. Eva Krauzová,
Tel.: 775 198 801</t>
  </si>
  <si>
    <t>Univerzitní 22,
306 14 Plzeň,
Děkanát fakulty strojní -
Středisko celoživotního vzdělávání,
UK 210</t>
  </si>
  <si>
    <t>OHR - Alena Jandová, DiS.,
Tel.: 735 713 971</t>
  </si>
  <si>
    <t>Univerzitní 8, 
306 14 Plzeň,
Rektorát,
UR214</t>
  </si>
  <si>
    <t>FF - Mgr. Pavel Hulec,
Tel.: 721 625 840</t>
  </si>
  <si>
    <t>Jungmannova 1, 
301 00 Plzeň,
Fakulta filozofická,
JJ 307</t>
  </si>
  <si>
    <t>Originální, nebo kompatibilní toner splňující podmínky certifikátu STMC. 
Minimální výtěžnost 3000 stran.</t>
  </si>
  <si>
    <t xml:space="preserve">Originální, nebo kompatibilní toner splňující podmínky certifikátu STMC. 
Minimální výtěžnost 15000 stran. </t>
  </si>
  <si>
    <t>Toner do tiskárny HP Laser Jet Pro MFP M477fdn - černá</t>
  </si>
  <si>
    <t>Originální toner azurový. Min. výtěžnost 5000 stran.</t>
  </si>
  <si>
    <t>Originální toner  černý dvoubalení. Min. výtěžnost 6500 stran x 2.</t>
  </si>
  <si>
    <t>Originální toner  žlutý. Min. výtěžnost 5000 stran.</t>
  </si>
  <si>
    <t>Toner do tiskárny HP Laser Jet Pro MFP M477fdn - žutá</t>
  </si>
  <si>
    <t>Originální toner purpurový. Min. výtěžnost 5000 stran.</t>
  </si>
  <si>
    <t>Toner do tiskárny HP Laser Jet Pro MFP M477fdn - purpurová</t>
  </si>
  <si>
    <t>Odpadní nádoba, kapacita 25000 stran.</t>
  </si>
  <si>
    <t>Originální toner, nebo kompatibilní toner. Výtěžnost 2000 stran.</t>
  </si>
  <si>
    <t>Originální toner, nebo kompatibilní toner. Výtěžnost 2500 stran.</t>
  </si>
  <si>
    <t>Toner do tiskárny HP Laser Jet Pro MFP M477fdn - modrá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</si>
</sst>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1" xfId="0" applyNumberFormat="1" applyFill="1" applyBorder="1" applyAlignment="1" applyProtection="1">
      <alignment horizontal="right" vertical="center" indent="1"/>
    </xf>
    <xf numFmtId="164" fontId="0" fillId="4" borderId="1" xfId="0" applyNumberFormat="1" applyFon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15" fillId="4" borderId="14" xfId="0" applyNumberFormat="1" applyFon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3" fontId="0" fillId="4" borderId="35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vertical="center" wrapText="1"/>
    </xf>
    <xf numFmtId="3" fontId="0" fillId="4" borderId="35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3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4" xfId="0" applyBorder="1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3" fontId="0" fillId="4" borderId="17" xfId="0" applyNumberFormat="1" applyFon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zoomScale="60" zoomScaleNormal="60" zoomScaleSheetLayoutView="55" workbookViewId="0">
      <selection activeCell="J34" sqref="J34"/>
    </sheetView>
  </sheetViews>
  <sheetFormatPr defaultRowHeight="14.4" x14ac:dyDescent="0.3"/>
  <cols>
    <col min="1" max="1" width="1.44140625" style="97" customWidth="1"/>
    <col min="2" max="2" width="5.6640625" style="97" customWidth="1"/>
    <col min="3" max="3" width="43.44140625" style="9" customWidth="1"/>
    <col min="4" max="4" width="9.6640625" style="144" customWidth="1"/>
    <col min="5" max="5" width="10.109375" style="13" customWidth="1"/>
    <col min="6" max="6" width="68.109375" style="9" customWidth="1"/>
    <col min="7" max="7" width="29.109375" style="145" customWidth="1"/>
    <col min="8" max="8" width="20.88671875" style="9" customWidth="1"/>
    <col min="9" max="9" width="19" style="9" customWidth="1"/>
    <col min="10" max="10" width="28" style="10" customWidth="1"/>
    <col min="11" max="11" width="19.6640625" style="10" customWidth="1"/>
    <col min="12" max="12" width="19.44140625" style="9" customWidth="1"/>
    <col min="13" max="13" width="20.44140625" style="145" hidden="1" customWidth="1"/>
    <col min="14" max="14" width="20.88671875" style="97" customWidth="1"/>
    <col min="15" max="15" width="24.109375" style="97" customWidth="1"/>
    <col min="16" max="16" width="21" style="97" customWidth="1"/>
    <col min="17" max="17" width="19.44140625" style="97" customWidth="1"/>
    <col min="18" max="18" width="23.33203125" style="133" customWidth="1"/>
    <col min="19" max="16384" width="8.88671875" style="97"/>
  </cols>
  <sheetData>
    <row r="1" spans="1:18" s="10" customFormat="1" ht="24.6" customHeight="1" x14ac:dyDescent="0.3">
      <c r="B1" s="61" t="s">
        <v>50</v>
      </c>
      <c r="C1" s="74"/>
      <c r="D1" s="13"/>
      <c r="E1" s="13"/>
      <c r="F1" s="9"/>
      <c r="G1" s="75"/>
      <c r="H1" s="76"/>
      <c r="I1" s="77"/>
      <c r="J1" s="77"/>
      <c r="K1" s="78"/>
      <c r="L1" s="9"/>
      <c r="M1" s="9"/>
      <c r="O1" s="62" t="s">
        <v>51</v>
      </c>
      <c r="P1" s="62"/>
      <c r="Q1" s="62"/>
      <c r="R1" s="79"/>
    </row>
    <row r="2" spans="1:18" s="10" customFormat="1" ht="18.75" customHeight="1" x14ac:dyDescent="0.3">
      <c r="C2" s="9"/>
      <c r="D2" s="7"/>
      <c r="E2" s="8"/>
      <c r="F2" s="9"/>
      <c r="G2" s="80"/>
      <c r="H2" s="80"/>
      <c r="I2" s="80"/>
      <c r="J2" s="80"/>
      <c r="K2" s="80"/>
      <c r="L2" s="9"/>
      <c r="M2" s="9"/>
      <c r="O2" s="81"/>
      <c r="P2" s="81"/>
      <c r="R2" s="82"/>
    </row>
    <row r="3" spans="1:18" s="10" customFormat="1" x14ac:dyDescent="0.3">
      <c r="B3" s="83"/>
      <c r="C3" s="84" t="s">
        <v>12</v>
      </c>
      <c r="D3" s="85"/>
      <c r="E3" s="85"/>
      <c r="F3" s="85"/>
      <c r="G3" s="86"/>
      <c r="H3" s="86"/>
      <c r="I3" s="86"/>
      <c r="J3" s="86"/>
      <c r="K3" s="86"/>
      <c r="L3" s="81"/>
      <c r="M3" s="79"/>
      <c r="N3" s="79"/>
      <c r="O3" s="81"/>
      <c r="P3" s="81"/>
      <c r="R3" s="79"/>
    </row>
    <row r="4" spans="1:18" s="10" customFormat="1" ht="15" thickBot="1" x14ac:dyDescent="0.35">
      <c r="B4" s="87"/>
      <c r="C4" s="88" t="s">
        <v>15</v>
      </c>
      <c r="D4" s="85"/>
      <c r="E4" s="85"/>
      <c r="F4" s="85"/>
      <c r="G4" s="85"/>
      <c r="H4" s="81"/>
      <c r="I4" s="81"/>
      <c r="J4" s="81"/>
      <c r="K4" s="81"/>
      <c r="L4" s="81"/>
      <c r="M4" s="9"/>
      <c r="N4" s="9"/>
      <c r="O4" s="81"/>
      <c r="P4" s="81"/>
      <c r="R4" s="79"/>
    </row>
    <row r="5" spans="1:18" s="10" customFormat="1" ht="33.75" customHeight="1" thickBot="1" x14ac:dyDescent="0.35">
      <c r="B5" s="11"/>
      <c r="C5" s="12"/>
      <c r="D5" s="13"/>
      <c r="E5" s="13"/>
      <c r="F5" s="9"/>
      <c r="G5" s="20" t="s">
        <v>14</v>
      </c>
      <c r="H5" s="9"/>
      <c r="I5" s="9"/>
      <c r="J5" s="89"/>
      <c r="L5" s="9"/>
      <c r="M5" s="14"/>
      <c r="O5" s="30" t="s">
        <v>14</v>
      </c>
      <c r="R5" s="90"/>
    </row>
    <row r="6" spans="1:18" s="10" customFormat="1" ht="112.5" customHeight="1" thickTop="1" thickBot="1" x14ac:dyDescent="0.35">
      <c r="B6" s="15" t="s">
        <v>1</v>
      </c>
      <c r="C6" s="38" t="s">
        <v>52</v>
      </c>
      <c r="D6" s="38" t="s">
        <v>0</v>
      </c>
      <c r="E6" s="38" t="s">
        <v>53</v>
      </c>
      <c r="F6" s="38" t="s">
        <v>54</v>
      </c>
      <c r="G6" s="33" t="s">
        <v>2</v>
      </c>
      <c r="H6" s="38" t="s">
        <v>55</v>
      </c>
      <c r="I6" s="38" t="s">
        <v>56</v>
      </c>
      <c r="J6" s="38" t="s">
        <v>57</v>
      </c>
      <c r="K6" s="56" t="s">
        <v>60</v>
      </c>
      <c r="L6" s="38" t="s">
        <v>61</v>
      </c>
      <c r="M6" s="38" t="s">
        <v>62</v>
      </c>
      <c r="N6" s="38" t="s">
        <v>8</v>
      </c>
      <c r="O6" s="31" t="s">
        <v>9</v>
      </c>
      <c r="P6" s="56" t="s">
        <v>10</v>
      </c>
      <c r="Q6" s="56" t="s">
        <v>11</v>
      </c>
      <c r="R6" s="38" t="s">
        <v>65</v>
      </c>
    </row>
    <row r="7" spans="1:18" ht="60" customHeight="1" thickTop="1" x14ac:dyDescent="0.3">
      <c r="A7" s="91" t="s">
        <v>17</v>
      </c>
      <c r="B7" s="92">
        <v>1</v>
      </c>
      <c r="C7" s="93" t="s">
        <v>18</v>
      </c>
      <c r="D7" s="94">
        <v>3</v>
      </c>
      <c r="E7" s="95" t="s">
        <v>19</v>
      </c>
      <c r="F7" s="96" t="s">
        <v>72</v>
      </c>
      <c r="G7" s="29"/>
      <c r="H7" s="64" t="s">
        <v>58</v>
      </c>
      <c r="I7" s="64" t="s">
        <v>28</v>
      </c>
      <c r="J7" s="67" t="s">
        <v>29</v>
      </c>
      <c r="K7" s="64" t="s">
        <v>63</v>
      </c>
      <c r="L7" s="67" t="s">
        <v>64</v>
      </c>
      <c r="M7" s="6">
        <f>D7*N7</f>
        <v>5100</v>
      </c>
      <c r="N7" s="42">
        <v>1700</v>
      </c>
      <c r="O7" s="35"/>
      <c r="P7" s="36">
        <f>D7*O7</f>
        <v>0</v>
      </c>
      <c r="Q7" s="27" t="str">
        <f t="shared" ref="Q7:Q28" si="0">IF(ISNUMBER(O7), IF(O7&gt;N7,"NEVYHOVUJE","VYHOVUJE")," ")</f>
        <v xml:space="preserve"> </v>
      </c>
      <c r="R7" s="54" t="s">
        <v>3</v>
      </c>
    </row>
    <row r="8" spans="1:18" ht="60" customHeight="1" x14ac:dyDescent="0.3">
      <c r="A8" s="98"/>
      <c r="B8" s="99">
        <v>2</v>
      </c>
      <c r="C8" s="100" t="s">
        <v>20</v>
      </c>
      <c r="D8" s="58">
        <v>1</v>
      </c>
      <c r="E8" s="59" t="s">
        <v>19</v>
      </c>
      <c r="F8" s="96" t="s">
        <v>73</v>
      </c>
      <c r="G8" s="21"/>
      <c r="H8" s="65"/>
      <c r="I8" s="65"/>
      <c r="J8" s="68"/>
      <c r="K8" s="65"/>
      <c r="L8" s="68"/>
      <c r="M8" s="4">
        <f>D8*N8</f>
        <v>3100</v>
      </c>
      <c r="N8" s="43">
        <v>3100</v>
      </c>
      <c r="O8" s="24"/>
      <c r="P8" s="28">
        <f>D8*O8</f>
        <v>0</v>
      </c>
      <c r="Q8" s="25" t="str">
        <f t="shared" si="0"/>
        <v xml:space="preserve"> </v>
      </c>
      <c r="R8" s="70" t="s">
        <v>4</v>
      </c>
    </row>
    <row r="9" spans="1:18" ht="60" customHeight="1" x14ac:dyDescent="0.3">
      <c r="A9" s="98"/>
      <c r="B9" s="99">
        <v>3</v>
      </c>
      <c r="C9" s="100" t="s">
        <v>21</v>
      </c>
      <c r="D9" s="58">
        <v>1</v>
      </c>
      <c r="E9" s="59" t="s">
        <v>19</v>
      </c>
      <c r="F9" s="96" t="s">
        <v>73</v>
      </c>
      <c r="G9" s="21"/>
      <c r="H9" s="65"/>
      <c r="I9" s="65"/>
      <c r="J9" s="68"/>
      <c r="K9" s="65"/>
      <c r="L9" s="68"/>
      <c r="M9" s="4">
        <f>D9*N9</f>
        <v>3100</v>
      </c>
      <c r="N9" s="43">
        <v>3100</v>
      </c>
      <c r="O9" s="24"/>
      <c r="P9" s="28">
        <f>D9*O9</f>
        <v>0</v>
      </c>
      <c r="Q9" s="25" t="str">
        <f t="shared" si="0"/>
        <v xml:space="preserve"> </v>
      </c>
      <c r="R9" s="71"/>
    </row>
    <row r="10" spans="1:18" ht="60" customHeight="1" x14ac:dyDescent="0.3">
      <c r="A10" s="98"/>
      <c r="B10" s="99">
        <v>4</v>
      </c>
      <c r="C10" s="100" t="s">
        <v>22</v>
      </c>
      <c r="D10" s="94">
        <v>1</v>
      </c>
      <c r="E10" s="101" t="s">
        <v>19</v>
      </c>
      <c r="F10" s="96" t="s">
        <v>23</v>
      </c>
      <c r="G10" s="21"/>
      <c r="H10" s="65"/>
      <c r="I10" s="65"/>
      <c r="J10" s="68"/>
      <c r="K10" s="65"/>
      <c r="L10" s="68"/>
      <c r="M10" s="4">
        <f>D10*N10</f>
        <v>5000</v>
      </c>
      <c r="N10" s="42">
        <v>5000</v>
      </c>
      <c r="O10" s="24"/>
      <c r="P10" s="28">
        <f>D10*O10</f>
        <v>0</v>
      </c>
      <c r="Q10" s="25" t="str">
        <f t="shared" si="0"/>
        <v xml:space="preserve"> </v>
      </c>
      <c r="R10" s="71"/>
    </row>
    <row r="11" spans="1:18" ht="58.5" customHeight="1" x14ac:dyDescent="0.3">
      <c r="A11" s="98"/>
      <c r="B11" s="99">
        <v>5</v>
      </c>
      <c r="C11" s="100" t="s">
        <v>24</v>
      </c>
      <c r="D11" s="58">
        <v>1</v>
      </c>
      <c r="E11" s="59" t="s">
        <v>19</v>
      </c>
      <c r="F11" s="96" t="s">
        <v>73</v>
      </c>
      <c r="G11" s="21"/>
      <c r="H11" s="65"/>
      <c r="I11" s="65"/>
      <c r="J11" s="68"/>
      <c r="K11" s="65"/>
      <c r="L11" s="68"/>
      <c r="M11" s="4">
        <f>D11*N11</f>
        <v>3100</v>
      </c>
      <c r="N11" s="43">
        <v>3100</v>
      </c>
      <c r="O11" s="24"/>
      <c r="P11" s="28">
        <f>D11*O11</f>
        <v>0</v>
      </c>
      <c r="Q11" s="25" t="str">
        <f t="shared" si="0"/>
        <v xml:space="preserve"> </v>
      </c>
      <c r="R11" s="71"/>
    </row>
    <row r="12" spans="1:18" ht="45" customHeight="1" x14ac:dyDescent="0.3">
      <c r="A12" s="98"/>
      <c r="B12" s="99">
        <v>6</v>
      </c>
      <c r="C12" s="100" t="s">
        <v>30</v>
      </c>
      <c r="D12" s="58">
        <v>2</v>
      </c>
      <c r="E12" s="59" t="s">
        <v>19</v>
      </c>
      <c r="F12" s="96" t="s">
        <v>25</v>
      </c>
      <c r="G12" s="21"/>
      <c r="H12" s="65"/>
      <c r="I12" s="65"/>
      <c r="J12" s="68"/>
      <c r="K12" s="65"/>
      <c r="L12" s="68"/>
      <c r="M12" s="4">
        <f>D12*N12</f>
        <v>6000</v>
      </c>
      <c r="N12" s="43">
        <v>3000</v>
      </c>
      <c r="O12" s="24"/>
      <c r="P12" s="28">
        <f>D12*O12</f>
        <v>0</v>
      </c>
      <c r="Q12" s="25" t="str">
        <f t="shared" si="0"/>
        <v xml:space="preserve"> </v>
      </c>
      <c r="R12" s="71"/>
    </row>
    <row r="13" spans="1:18" ht="58.5" customHeight="1" x14ac:dyDescent="0.3">
      <c r="A13" s="98"/>
      <c r="B13" s="99">
        <v>7</v>
      </c>
      <c r="C13" s="100" t="s">
        <v>31</v>
      </c>
      <c r="D13" s="102">
        <v>1</v>
      </c>
      <c r="E13" s="101" t="s">
        <v>19</v>
      </c>
      <c r="F13" s="103" t="s">
        <v>25</v>
      </c>
      <c r="G13" s="21"/>
      <c r="H13" s="65"/>
      <c r="I13" s="65"/>
      <c r="J13" s="68"/>
      <c r="K13" s="65"/>
      <c r="L13" s="68"/>
      <c r="M13" s="4">
        <f>D13*N13</f>
        <v>4000</v>
      </c>
      <c r="N13" s="22">
        <v>4000</v>
      </c>
      <c r="O13" s="24"/>
      <c r="P13" s="28">
        <f>D13*O13</f>
        <v>0</v>
      </c>
      <c r="Q13" s="25" t="str">
        <f t="shared" si="0"/>
        <v xml:space="preserve"> </v>
      </c>
      <c r="R13" s="72"/>
    </row>
    <row r="14" spans="1:18" ht="58.5" customHeight="1" thickBot="1" x14ac:dyDescent="0.35">
      <c r="A14" s="98"/>
      <c r="B14" s="104">
        <v>8</v>
      </c>
      <c r="C14" s="105" t="s">
        <v>26</v>
      </c>
      <c r="D14" s="106">
        <v>1</v>
      </c>
      <c r="E14" s="107" t="s">
        <v>19</v>
      </c>
      <c r="F14" s="108" t="s">
        <v>27</v>
      </c>
      <c r="G14" s="32"/>
      <c r="H14" s="66"/>
      <c r="I14" s="66"/>
      <c r="J14" s="69"/>
      <c r="K14" s="66"/>
      <c r="L14" s="69"/>
      <c r="M14" s="5">
        <f>D14*N14</f>
        <v>1200</v>
      </c>
      <c r="N14" s="44">
        <v>1200</v>
      </c>
      <c r="O14" s="41"/>
      <c r="P14" s="34">
        <f>D14*O14</f>
        <v>0</v>
      </c>
      <c r="Q14" s="26" t="str">
        <f t="shared" si="0"/>
        <v xml:space="preserve"> </v>
      </c>
      <c r="R14" s="55" t="s">
        <v>3</v>
      </c>
    </row>
    <row r="15" spans="1:18" ht="68.25" customHeight="1" thickTop="1" x14ac:dyDescent="0.3">
      <c r="A15" s="91" t="s">
        <v>33</v>
      </c>
      <c r="B15" s="92">
        <v>9</v>
      </c>
      <c r="C15" s="93" t="s">
        <v>74</v>
      </c>
      <c r="D15" s="109">
        <v>1</v>
      </c>
      <c r="E15" s="110" t="s">
        <v>32</v>
      </c>
      <c r="F15" s="111" t="s">
        <v>76</v>
      </c>
      <c r="G15" s="29"/>
      <c r="H15" s="64" t="s">
        <v>58</v>
      </c>
      <c r="I15" s="64" t="s">
        <v>59</v>
      </c>
      <c r="J15" s="64"/>
      <c r="K15" s="64" t="s">
        <v>66</v>
      </c>
      <c r="L15" s="64" t="s">
        <v>67</v>
      </c>
      <c r="M15" s="6">
        <f>D15*N15</f>
        <v>5100</v>
      </c>
      <c r="N15" s="45">
        <v>5100</v>
      </c>
      <c r="O15" s="35"/>
      <c r="P15" s="37">
        <f>D15*O15</f>
        <v>0</v>
      </c>
      <c r="Q15" s="27" t="str">
        <f t="shared" si="0"/>
        <v xml:space="preserve"> </v>
      </c>
      <c r="R15" s="112" t="s">
        <v>3</v>
      </c>
    </row>
    <row r="16" spans="1:18" ht="56.25" customHeight="1" x14ac:dyDescent="0.3">
      <c r="A16" s="98"/>
      <c r="B16" s="99">
        <v>10</v>
      </c>
      <c r="C16" s="100" t="s">
        <v>84</v>
      </c>
      <c r="D16" s="113">
        <v>1</v>
      </c>
      <c r="E16" s="59" t="s">
        <v>32</v>
      </c>
      <c r="F16" s="103" t="s">
        <v>75</v>
      </c>
      <c r="G16" s="21"/>
      <c r="H16" s="65"/>
      <c r="I16" s="65"/>
      <c r="J16" s="65"/>
      <c r="K16" s="65"/>
      <c r="L16" s="65"/>
      <c r="M16" s="4">
        <f>D16*N16</f>
        <v>3790</v>
      </c>
      <c r="N16" s="39">
        <v>3790</v>
      </c>
      <c r="O16" s="24"/>
      <c r="P16" s="28">
        <f>D16*O16</f>
        <v>0</v>
      </c>
      <c r="Q16" s="25" t="str">
        <f t="shared" si="0"/>
        <v xml:space="preserve"> </v>
      </c>
      <c r="R16" s="71"/>
    </row>
    <row r="17" spans="1:19" ht="57" customHeight="1" x14ac:dyDescent="0.3">
      <c r="A17" s="98"/>
      <c r="B17" s="99">
        <v>11</v>
      </c>
      <c r="C17" s="100" t="s">
        <v>78</v>
      </c>
      <c r="D17" s="113">
        <v>1</v>
      </c>
      <c r="E17" s="59" t="s">
        <v>32</v>
      </c>
      <c r="F17" s="103" t="s">
        <v>77</v>
      </c>
      <c r="G17" s="21"/>
      <c r="H17" s="65"/>
      <c r="I17" s="65"/>
      <c r="J17" s="65"/>
      <c r="K17" s="65"/>
      <c r="L17" s="65"/>
      <c r="M17" s="4">
        <f>D17*N17</f>
        <v>3763</v>
      </c>
      <c r="N17" s="39">
        <v>3763</v>
      </c>
      <c r="O17" s="24"/>
      <c r="P17" s="28">
        <f>D17*O17</f>
        <v>0</v>
      </c>
      <c r="Q17" s="25" t="str">
        <f t="shared" si="0"/>
        <v xml:space="preserve"> </v>
      </c>
      <c r="R17" s="71"/>
    </row>
    <row r="18" spans="1:19" ht="65.25" customHeight="1" thickBot="1" x14ac:dyDescent="0.35">
      <c r="A18" s="98"/>
      <c r="B18" s="104">
        <v>12</v>
      </c>
      <c r="C18" s="105" t="s">
        <v>80</v>
      </c>
      <c r="D18" s="114">
        <v>1</v>
      </c>
      <c r="E18" s="115" t="s">
        <v>32</v>
      </c>
      <c r="F18" s="116" t="s">
        <v>79</v>
      </c>
      <c r="G18" s="32"/>
      <c r="H18" s="66"/>
      <c r="I18" s="66"/>
      <c r="J18" s="66"/>
      <c r="K18" s="66"/>
      <c r="L18" s="66"/>
      <c r="M18" s="5">
        <f>D18*N18</f>
        <v>3763</v>
      </c>
      <c r="N18" s="23">
        <v>3763</v>
      </c>
      <c r="O18" s="41"/>
      <c r="P18" s="34">
        <f>D18*O18</f>
        <v>0</v>
      </c>
      <c r="Q18" s="26" t="str">
        <f t="shared" si="0"/>
        <v xml:space="preserve"> </v>
      </c>
      <c r="R18" s="117"/>
    </row>
    <row r="19" spans="1:19" ht="75.75" customHeight="1" thickTop="1" thickBot="1" x14ac:dyDescent="0.35">
      <c r="A19" s="91" t="s">
        <v>34</v>
      </c>
      <c r="B19" s="118">
        <v>13</v>
      </c>
      <c r="C19" s="93" t="s">
        <v>35</v>
      </c>
      <c r="D19" s="119">
        <v>2</v>
      </c>
      <c r="E19" s="52" t="s">
        <v>19</v>
      </c>
      <c r="F19" s="120" t="s">
        <v>36</v>
      </c>
      <c r="G19" s="46"/>
      <c r="H19" s="121" t="s">
        <v>58</v>
      </c>
      <c r="I19" s="52" t="s">
        <v>59</v>
      </c>
      <c r="J19" s="52"/>
      <c r="K19" s="52" t="s">
        <v>68</v>
      </c>
      <c r="L19" s="52" t="s">
        <v>69</v>
      </c>
      <c r="M19" s="47">
        <f>D19*N19</f>
        <v>10000</v>
      </c>
      <c r="N19" s="48">
        <v>5000</v>
      </c>
      <c r="O19" s="49"/>
      <c r="P19" s="50">
        <f>D19*O19</f>
        <v>0</v>
      </c>
      <c r="Q19" s="51" t="str">
        <f t="shared" si="0"/>
        <v xml:space="preserve"> </v>
      </c>
      <c r="R19" s="53" t="s">
        <v>3</v>
      </c>
    </row>
    <row r="20" spans="1:19" ht="43.5" customHeight="1" thickTop="1" x14ac:dyDescent="0.3">
      <c r="A20" s="91" t="s">
        <v>49</v>
      </c>
      <c r="B20" s="92">
        <v>14</v>
      </c>
      <c r="C20" s="93" t="s">
        <v>37</v>
      </c>
      <c r="D20" s="122">
        <v>4</v>
      </c>
      <c r="E20" s="123" t="s">
        <v>19</v>
      </c>
      <c r="F20" s="124" t="s">
        <v>38</v>
      </c>
      <c r="G20" s="29"/>
      <c r="H20" s="64" t="s">
        <v>58</v>
      </c>
      <c r="I20" s="64" t="s">
        <v>59</v>
      </c>
      <c r="J20" s="64"/>
      <c r="K20" s="64" t="s">
        <v>70</v>
      </c>
      <c r="L20" s="64" t="s">
        <v>71</v>
      </c>
      <c r="M20" s="6">
        <f>D20*N20</f>
        <v>10800</v>
      </c>
      <c r="N20" s="40">
        <v>2700</v>
      </c>
      <c r="O20" s="35"/>
      <c r="P20" s="37">
        <f>D20*O20</f>
        <v>0</v>
      </c>
      <c r="Q20" s="27" t="str">
        <f t="shared" si="0"/>
        <v xml:space="preserve"> </v>
      </c>
      <c r="R20" s="112" t="s">
        <v>4</v>
      </c>
    </row>
    <row r="21" spans="1:19" ht="33.75" customHeight="1" x14ac:dyDescent="0.3">
      <c r="A21" s="98"/>
      <c r="B21" s="99">
        <v>15</v>
      </c>
      <c r="C21" s="100" t="s">
        <v>39</v>
      </c>
      <c r="D21" s="102">
        <v>3</v>
      </c>
      <c r="E21" s="101" t="s">
        <v>19</v>
      </c>
      <c r="F21" s="124" t="s">
        <v>40</v>
      </c>
      <c r="G21" s="21"/>
      <c r="H21" s="65"/>
      <c r="I21" s="65"/>
      <c r="J21" s="65"/>
      <c r="K21" s="65"/>
      <c r="L21" s="65"/>
      <c r="M21" s="4">
        <f>D21*N21</f>
        <v>9000</v>
      </c>
      <c r="N21" s="22">
        <v>3000</v>
      </c>
      <c r="O21" s="24"/>
      <c r="P21" s="28">
        <f>D21*O21</f>
        <v>0</v>
      </c>
      <c r="Q21" s="25" t="str">
        <f t="shared" si="0"/>
        <v xml:space="preserve"> </v>
      </c>
      <c r="R21" s="71"/>
    </row>
    <row r="22" spans="1:19" ht="33.75" customHeight="1" x14ac:dyDescent="0.3">
      <c r="A22" s="98"/>
      <c r="B22" s="99">
        <v>16</v>
      </c>
      <c r="C22" s="100" t="s">
        <v>41</v>
      </c>
      <c r="D22" s="102">
        <v>3</v>
      </c>
      <c r="E22" s="101" t="s">
        <v>19</v>
      </c>
      <c r="F22" s="124" t="s">
        <v>40</v>
      </c>
      <c r="G22" s="21"/>
      <c r="H22" s="65"/>
      <c r="I22" s="65"/>
      <c r="J22" s="65"/>
      <c r="K22" s="65"/>
      <c r="L22" s="65"/>
      <c r="M22" s="4">
        <f>D22*N22</f>
        <v>9000</v>
      </c>
      <c r="N22" s="22">
        <v>3000</v>
      </c>
      <c r="O22" s="24"/>
      <c r="P22" s="28">
        <f>D22*O22</f>
        <v>0</v>
      </c>
      <c r="Q22" s="25" t="str">
        <f t="shared" si="0"/>
        <v xml:space="preserve"> </v>
      </c>
      <c r="R22" s="71"/>
    </row>
    <row r="23" spans="1:19" ht="33.75" customHeight="1" x14ac:dyDescent="0.3">
      <c r="A23" s="98"/>
      <c r="B23" s="99">
        <v>17</v>
      </c>
      <c r="C23" s="100" t="s">
        <v>42</v>
      </c>
      <c r="D23" s="102">
        <v>3</v>
      </c>
      <c r="E23" s="101" t="s">
        <v>19</v>
      </c>
      <c r="F23" s="124" t="s">
        <v>40</v>
      </c>
      <c r="G23" s="21"/>
      <c r="H23" s="65"/>
      <c r="I23" s="65"/>
      <c r="J23" s="65"/>
      <c r="K23" s="65"/>
      <c r="L23" s="65"/>
      <c r="M23" s="4">
        <f>D23*N23</f>
        <v>9000</v>
      </c>
      <c r="N23" s="22">
        <v>3000</v>
      </c>
      <c r="O23" s="24"/>
      <c r="P23" s="28">
        <f>D23*O23</f>
        <v>0</v>
      </c>
      <c r="Q23" s="25" t="str">
        <f t="shared" si="0"/>
        <v xml:space="preserve"> </v>
      </c>
      <c r="R23" s="72"/>
    </row>
    <row r="24" spans="1:19" ht="43.5" customHeight="1" x14ac:dyDescent="0.3">
      <c r="A24" s="98"/>
      <c r="B24" s="99">
        <v>18</v>
      </c>
      <c r="C24" s="100" t="s">
        <v>43</v>
      </c>
      <c r="D24" s="102">
        <v>6</v>
      </c>
      <c r="E24" s="101" t="s">
        <v>19</v>
      </c>
      <c r="F24" s="125" t="s">
        <v>81</v>
      </c>
      <c r="G24" s="21"/>
      <c r="H24" s="65"/>
      <c r="I24" s="65"/>
      <c r="J24" s="65"/>
      <c r="K24" s="65"/>
      <c r="L24" s="65"/>
      <c r="M24" s="4">
        <f>D24*N24</f>
        <v>1800</v>
      </c>
      <c r="N24" s="22">
        <v>300</v>
      </c>
      <c r="O24" s="24"/>
      <c r="P24" s="28">
        <f>D24*O24</f>
        <v>0</v>
      </c>
      <c r="Q24" s="25" t="str">
        <f t="shared" si="0"/>
        <v xml:space="preserve"> </v>
      </c>
      <c r="R24" s="126" t="s">
        <v>13</v>
      </c>
    </row>
    <row r="25" spans="1:19" ht="45.75" customHeight="1" x14ac:dyDescent="0.3">
      <c r="A25" s="98"/>
      <c r="B25" s="99">
        <v>19</v>
      </c>
      <c r="C25" s="100" t="s">
        <v>44</v>
      </c>
      <c r="D25" s="102">
        <v>3</v>
      </c>
      <c r="E25" s="101" t="s">
        <v>19</v>
      </c>
      <c r="F25" s="125" t="s">
        <v>45</v>
      </c>
      <c r="G25" s="21"/>
      <c r="H25" s="65"/>
      <c r="I25" s="65"/>
      <c r="J25" s="65"/>
      <c r="K25" s="65"/>
      <c r="L25" s="65"/>
      <c r="M25" s="4">
        <f>D25*N25</f>
        <v>2700</v>
      </c>
      <c r="N25" s="22">
        <v>900</v>
      </c>
      <c r="O25" s="24"/>
      <c r="P25" s="28">
        <f>D25*O25</f>
        <v>0</v>
      </c>
      <c r="Q25" s="25" t="str">
        <f t="shared" si="0"/>
        <v xml:space="preserve"> </v>
      </c>
      <c r="R25" s="70" t="s">
        <v>4</v>
      </c>
    </row>
    <row r="26" spans="1:19" ht="37.5" customHeight="1" x14ac:dyDescent="0.3">
      <c r="A26" s="98"/>
      <c r="B26" s="99">
        <v>20</v>
      </c>
      <c r="C26" s="105" t="s">
        <v>46</v>
      </c>
      <c r="D26" s="102">
        <v>3</v>
      </c>
      <c r="E26" s="101" t="s">
        <v>19</v>
      </c>
      <c r="F26" s="125" t="s">
        <v>82</v>
      </c>
      <c r="G26" s="21"/>
      <c r="H26" s="65"/>
      <c r="I26" s="65"/>
      <c r="J26" s="65"/>
      <c r="K26" s="65"/>
      <c r="L26" s="65"/>
      <c r="M26" s="4">
        <f>D26*N26</f>
        <v>4950</v>
      </c>
      <c r="N26" s="22">
        <v>1650</v>
      </c>
      <c r="O26" s="24"/>
      <c r="P26" s="28">
        <f>D26*O26</f>
        <v>0</v>
      </c>
      <c r="Q26" s="25" t="str">
        <f t="shared" si="0"/>
        <v xml:space="preserve"> </v>
      </c>
      <c r="R26" s="71"/>
    </row>
    <row r="27" spans="1:19" ht="46.5" customHeight="1" x14ac:dyDescent="0.3">
      <c r="A27" s="98"/>
      <c r="B27" s="99">
        <v>21</v>
      </c>
      <c r="C27" s="100" t="s">
        <v>47</v>
      </c>
      <c r="D27" s="102">
        <v>1</v>
      </c>
      <c r="E27" s="101" t="s">
        <v>19</v>
      </c>
      <c r="F27" s="125" t="s">
        <v>82</v>
      </c>
      <c r="G27" s="21"/>
      <c r="H27" s="65"/>
      <c r="I27" s="65"/>
      <c r="J27" s="65"/>
      <c r="K27" s="65"/>
      <c r="L27" s="65"/>
      <c r="M27" s="4">
        <f>D27*N27</f>
        <v>1700</v>
      </c>
      <c r="N27" s="22">
        <v>1700</v>
      </c>
      <c r="O27" s="24"/>
      <c r="P27" s="28">
        <f>D27*O27</f>
        <v>0</v>
      </c>
      <c r="Q27" s="25" t="str">
        <f t="shared" si="0"/>
        <v xml:space="preserve"> </v>
      </c>
      <c r="R27" s="71"/>
    </row>
    <row r="28" spans="1:19" ht="47.25" customHeight="1" thickBot="1" x14ac:dyDescent="0.35">
      <c r="A28" s="98"/>
      <c r="B28" s="104">
        <v>22</v>
      </c>
      <c r="C28" s="127" t="s">
        <v>48</v>
      </c>
      <c r="D28" s="106">
        <v>2</v>
      </c>
      <c r="E28" s="107" t="s">
        <v>19</v>
      </c>
      <c r="F28" s="128" t="s">
        <v>83</v>
      </c>
      <c r="G28" s="32"/>
      <c r="H28" s="66"/>
      <c r="I28" s="66"/>
      <c r="J28" s="66"/>
      <c r="K28" s="66"/>
      <c r="L28" s="66"/>
      <c r="M28" s="5">
        <f>D28*N28</f>
        <v>5200</v>
      </c>
      <c r="N28" s="23">
        <v>2600</v>
      </c>
      <c r="O28" s="41"/>
      <c r="P28" s="34">
        <f>D28*O28</f>
        <v>0</v>
      </c>
      <c r="Q28" s="26" t="str">
        <f t="shared" si="0"/>
        <v xml:space="preserve"> </v>
      </c>
      <c r="R28" s="117"/>
    </row>
    <row r="29" spans="1:19" ht="13.5" customHeight="1" thickTop="1" thickBot="1" x14ac:dyDescent="0.35">
      <c r="A29" s="129"/>
      <c r="B29" s="129"/>
      <c r="C29" s="130"/>
      <c r="D29" s="129"/>
      <c r="E29" s="130"/>
      <c r="F29" s="130"/>
      <c r="G29" s="131"/>
      <c r="H29" s="130"/>
      <c r="I29" s="130"/>
      <c r="J29" s="130"/>
      <c r="K29" s="130"/>
      <c r="L29" s="130"/>
      <c r="M29" s="129"/>
      <c r="N29" s="129"/>
      <c r="O29" s="132"/>
      <c r="P29" s="129"/>
      <c r="Q29" s="129"/>
      <c r="S29" s="129"/>
    </row>
    <row r="30" spans="1:19" ht="60.75" customHeight="1" thickTop="1" thickBot="1" x14ac:dyDescent="0.35">
      <c r="A30" s="134"/>
      <c r="B30" s="63" t="s">
        <v>16</v>
      </c>
      <c r="C30" s="63"/>
      <c r="D30" s="63"/>
      <c r="E30" s="63"/>
      <c r="F30" s="63"/>
      <c r="G30" s="63"/>
      <c r="H30" s="3"/>
      <c r="I30" s="16"/>
      <c r="J30" s="16"/>
      <c r="K30" s="135"/>
      <c r="L30" s="135"/>
      <c r="M30" s="1"/>
      <c r="N30" s="38" t="s">
        <v>6</v>
      </c>
      <c r="O30" s="73" t="s">
        <v>7</v>
      </c>
      <c r="P30" s="136"/>
      <c r="Q30" s="137"/>
      <c r="R30" s="138"/>
    </row>
    <row r="31" spans="1:19" ht="33" customHeight="1" thickTop="1" thickBot="1" x14ac:dyDescent="0.35">
      <c r="A31" s="134"/>
      <c r="B31" s="139" t="s">
        <v>5</v>
      </c>
      <c r="C31" s="139"/>
      <c r="D31" s="139"/>
      <c r="E31" s="139"/>
      <c r="F31" s="139"/>
      <c r="G31" s="139"/>
      <c r="H31" s="140"/>
      <c r="K31" s="17"/>
      <c r="L31" s="17"/>
      <c r="M31" s="2"/>
      <c r="N31" s="57">
        <f>SUM(M7:M28)</f>
        <v>111166</v>
      </c>
      <c r="O31" s="60">
        <f>SUM(P7:P28)</f>
        <v>0</v>
      </c>
      <c r="P31" s="141"/>
      <c r="Q31" s="142"/>
      <c r="R31" s="143"/>
    </row>
    <row r="32" spans="1:19" ht="39.75" customHeight="1" thickTop="1" x14ac:dyDescent="0.3">
      <c r="A32" s="134"/>
      <c r="I32" s="18"/>
      <c r="J32" s="18"/>
      <c r="K32" s="19"/>
      <c r="L32" s="19"/>
      <c r="M32" s="146"/>
      <c r="N32" s="146"/>
      <c r="O32" s="147"/>
      <c r="P32" s="147"/>
      <c r="Q32" s="147"/>
      <c r="R32" s="143"/>
      <c r="S32" s="147"/>
    </row>
    <row r="33" spans="1:19" ht="19.95" customHeight="1" x14ac:dyDescent="0.3">
      <c r="A33" s="134"/>
      <c r="K33" s="19"/>
      <c r="L33" s="19"/>
      <c r="M33" s="146"/>
      <c r="N33" s="3"/>
      <c r="O33" s="3"/>
      <c r="P33" s="3"/>
      <c r="Q33" s="147"/>
      <c r="R33" s="143"/>
      <c r="S33" s="147"/>
    </row>
    <row r="34" spans="1:19" ht="71.25" customHeight="1" x14ac:dyDescent="0.3">
      <c r="A34" s="134"/>
      <c r="K34" s="19"/>
      <c r="L34" s="19"/>
      <c r="M34" s="146"/>
      <c r="N34" s="3"/>
      <c r="O34" s="3"/>
      <c r="P34" s="3"/>
      <c r="Q34" s="147"/>
      <c r="R34" s="143"/>
      <c r="S34" s="147"/>
    </row>
    <row r="35" spans="1:19" ht="36" customHeight="1" x14ac:dyDescent="0.3">
      <c r="A35" s="134"/>
      <c r="K35" s="148"/>
      <c r="L35" s="148"/>
      <c r="M35" s="149"/>
      <c r="N35" s="146"/>
      <c r="O35" s="147"/>
      <c r="P35" s="147"/>
      <c r="Q35" s="147"/>
      <c r="R35" s="143"/>
      <c r="S35" s="147"/>
    </row>
    <row r="36" spans="1:19" ht="14.25" customHeight="1" x14ac:dyDescent="0.3">
      <c r="A36" s="134"/>
      <c r="B36" s="147"/>
      <c r="C36" s="150"/>
      <c r="D36" s="151"/>
      <c r="E36" s="152"/>
      <c r="F36" s="150"/>
      <c r="G36" s="146"/>
      <c r="H36" s="150"/>
      <c r="I36" s="150"/>
      <c r="J36" s="153"/>
      <c r="K36" s="153"/>
      <c r="L36" s="153"/>
      <c r="M36" s="146"/>
      <c r="N36" s="146"/>
      <c r="O36" s="147"/>
      <c r="P36" s="147"/>
      <c r="Q36" s="147"/>
      <c r="R36" s="143"/>
      <c r="S36" s="147"/>
    </row>
    <row r="37" spans="1:19" ht="14.25" customHeight="1" x14ac:dyDescent="0.3">
      <c r="A37" s="134"/>
      <c r="B37" s="147"/>
      <c r="C37" s="150"/>
      <c r="D37" s="151"/>
      <c r="E37" s="152"/>
      <c r="F37" s="150"/>
      <c r="G37" s="146"/>
      <c r="H37" s="150"/>
      <c r="I37" s="150"/>
      <c r="J37" s="153"/>
      <c r="K37" s="153"/>
      <c r="L37" s="153"/>
      <c r="M37" s="146"/>
      <c r="N37" s="146"/>
      <c r="O37" s="147"/>
      <c r="P37" s="147"/>
      <c r="Q37" s="147"/>
      <c r="R37" s="143"/>
      <c r="S37" s="147"/>
    </row>
    <row r="38" spans="1:19" ht="14.25" customHeight="1" x14ac:dyDescent="0.3">
      <c r="A38" s="134"/>
      <c r="B38" s="147"/>
      <c r="C38" s="150"/>
      <c r="D38" s="151"/>
      <c r="E38" s="152"/>
      <c r="F38" s="150"/>
      <c r="G38" s="146"/>
      <c r="H38" s="150"/>
      <c r="I38" s="150"/>
      <c r="J38" s="153"/>
      <c r="K38" s="153"/>
      <c r="L38" s="153"/>
      <c r="M38" s="146"/>
      <c r="N38" s="146"/>
      <c r="O38" s="147"/>
      <c r="P38" s="147"/>
      <c r="Q38" s="147"/>
      <c r="R38" s="143"/>
      <c r="S38" s="147"/>
    </row>
    <row r="39" spans="1:19" ht="14.25" customHeight="1" x14ac:dyDescent="0.3">
      <c r="A39" s="134"/>
      <c r="B39" s="147"/>
      <c r="C39" s="150"/>
      <c r="D39" s="151"/>
      <c r="E39" s="152"/>
      <c r="F39" s="150"/>
      <c r="G39" s="146"/>
      <c r="H39" s="150"/>
      <c r="I39" s="150"/>
      <c r="J39" s="153"/>
      <c r="K39" s="153"/>
      <c r="L39" s="153"/>
      <c r="M39" s="146"/>
      <c r="N39" s="146"/>
      <c r="O39" s="147"/>
      <c r="P39" s="147"/>
      <c r="Q39" s="147"/>
      <c r="R39" s="143"/>
      <c r="S39" s="147"/>
    </row>
    <row r="40" spans="1:19" x14ac:dyDescent="0.3">
      <c r="C40" s="10"/>
      <c r="D40" s="97"/>
      <c r="E40" s="10"/>
      <c r="F40" s="10"/>
      <c r="G40" s="97"/>
      <c r="H40" s="10"/>
      <c r="I40" s="10"/>
      <c r="L40" s="10"/>
      <c r="M40" s="97"/>
    </row>
    <row r="41" spans="1:19" x14ac:dyDescent="0.3">
      <c r="C41" s="10"/>
      <c r="D41" s="97"/>
      <c r="E41" s="10"/>
      <c r="F41" s="10"/>
      <c r="G41" s="97"/>
      <c r="H41" s="10"/>
      <c r="I41" s="10"/>
      <c r="L41" s="10"/>
      <c r="M41" s="97"/>
    </row>
    <row r="42" spans="1:19" x14ac:dyDescent="0.3">
      <c r="C42" s="10"/>
      <c r="D42" s="97"/>
      <c r="E42" s="10"/>
      <c r="F42" s="10"/>
      <c r="G42" s="97"/>
      <c r="H42" s="10"/>
      <c r="I42" s="10"/>
      <c r="L42" s="10"/>
      <c r="M42" s="97"/>
    </row>
  </sheetData>
  <sheetProtection password="C143" sheet="1" objects="1" scenarios="1"/>
  <mergeCells count="25">
    <mergeCell ref="K20:K28"/>
    <mergeCell ref="L20:L28"/>
    <mergeCell ref="R25:R28"/>
    <mergeCell ref="R20:R23"/>
    <mergeCell ref="J15:J18"/>
    <mergeCell ref="H20:H28"/>
    <mergeCell ref="I20:I28"/>
    <mergeCell ref="J20:J28"/>
    <mergeCell ref="R8:R13"/>
    <mergeCell ref="O30:Q30"/>
    <mergeCell ref="R15:R18"/>
    <mergeCell ref="B31:G31"/>
    <mergeCell ref="O31:Q31"/>
    <mergeCell ref="B1:C1"/>
    <mergeCell ref="O1:Q1"/>
    <mergeCell ref="B30:G30"/>
    <mergeCell ref="H7:H14"/>
    <mergeCell ref="I7:I14"/>
    <mergeCell ref="J7:J14"/>
    <mergeCell ref="K7:K14"/>
    <mergeCell ref="L7:L14"/>
    <mergeCell ref="K15:K18"/>
    <mergeCell ref="L15:L18"/>
    <mergeCell ref="H15:H18"/>
    <mergeCell ref="I15:I18"/>
  </mergeCells>
  <conditionalFormatting sqref="B7:B28">
    <cfRule type="containsBlanks" dxfId="16" priority="57">
      <formula>LEN(TRIM(B7))=0</formula>
    </cfRule>
  </conditionalFormatting>
  <conditionalFormatting sqref="B7:B28">
    <cfRule type="cellIs" dxfId="15" priority="52" operator="greaterThanOrEqual">
      <formula>1</formula>
    </cfRule>
  </conditionalFormatting>
  <conditionalFormatting sqref="Q7:Q28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G7:G28 O7:O28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G7:G28 O7:O28">
    <cfRule type="notContainsBlanks" dxfId="10" priority="21">
      <formula>LEN(TRIM(G7))&gt;0</formula>
    </cfRule>
  </conditionalFormatting>
  <conditionalFormatting sqref="G7:G28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7:D8 D13:D14">
    <cfRule type="containsBlanks" dxfId="7" priority="8">
      <formula>LEN(TRIM(D7))=0</formula>
    </cfRule>
  </conditionalFormatting>
  <conditionalFormatting sqref="D10">
    <cfRule type="containsBlanks" dxfId="6" priority="7">
      <formula>LEN(TRIM(D10))=0</formula>
    </cfRule>
  </conditionalFormatting>
  <conditionalFormatting sqref="D9">
    <cfRule type="containsBlanks" dxfId="5" priority="6">
      <formula>LEN(TRIM(D9))=0</formula>
    </cfRule>
  </conditionalFormatting>
  <conditionalFormatting sqref="D11">
    <cfRule type="containsBlanks" dxfId="4" priority="5">
      <formula>LEN(TRIM(D11))=0</formula>
    </cfRule>
  </conditionalFormatting>
  <conditionalFormatting sqref="D12">
    <cfRule type="containsBlanks" dxfId="3" priority="4">
      <formula>LEN(TRIM(D12))=0</formula>
    </cfRule>
  </conditionalFormatting>
  <conditionalFormatting sqref="D15:D18">
    <cfRule type="containsBlanks" dxfId="2" priority="3">
      <formula>LEN(TRIM(D15))=0</formula>
    </cfRule>
  </conditionalFormatting>
  <conditionalFormatting sqref="D19">
    <cfRule type="containsBlanks" dxfId="1" priority="2">
      <formula>LEN(TRIM(D19))=0</formula>
    </cfRule>
  </conditionalFormatting>
  <conditionalFormatting sqref="D20:D28">
    <cfRule type="containsBlanks" dxfId="0" priority="1">
      <formula>LEN(TRIM(D20))=0</formula>
    </cfRule>
  </conditionalFormatting>
  <pageMargins left="0.15748031496062992" right="0.15748031496062992" top="0.15748031496062992" bottom="0.15748031496062992" header="0.15748031496062992" footer="0.15748031496062992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2019-03-01T09:57:54Z</cp:lastPrinted>
  <dcterms:created xsi:type="dcterms:W3CDTF">2014-03-05T12:43:32Z</dcterms:created>
  <dcterms:modified xsi:type="dcterms:W3CDTF">2019-03-01T11:16:23Z</dcterms:modified>
</cp:coreProperties>
</file>