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odevzdane\2019\20190018 - 1. 2. - ZCU - Dodávky tonerů, válců do tiskáren a kopírek (II.) 001-2019\Odevzdání\"/>
    </mc:Choice>
  </mc:AlternateContent>
  <bookViews>
    <workbookView xWindow="0" yWindow="0" windowWidth="28800" windowHeight="12435" tabRatio="349"/>
  </bookViews>
  <sheets>
    <sheet name="Tonery" sheetId="22" r:id="rId1"/>
  </sheets>
  <definedNames>
    <definedName name="_xlnm.Print_Area" localSheetId="0">Tonery!$B$1:$Q$28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8" i="22" l="1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P7" i="22"/>
  <c r="P8" i="22"/>
  <c r="N24" i="22" l="1"/>
  <c r="O24" i="22"/>
</calcChain>
</file>

<file path=xl/sharedStrings.xml><?xml version="1.0" encoding="utf-8"?>
<sst xmlns="http://schemas.openxmlformats.org/spreadsheetml/2006/main" count="96" uniqueCount="76">
  <si>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</si>
  <si>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</si>
  <si>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</si>
  <si>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</si>
  <si>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</si>
  <si>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</si>
  <si>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</si>
  <si>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</si>
  <si>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</si>
  <si>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</si>
  <si>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</si>
  <si>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</si>
  <si>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</si>
  <si>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</si>
  <si>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</si>
  <si>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</si>
  <si>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</si>
  <si>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Odpadní nádobka pro Epson WF-8510</t>
  </si>
  <si>
    <t>ks</t>
  </si>
  <si>
    <t>Černý inkoust pro Epson Workforce Pro 8510DWF</t>
  </si>
  <si>
    <t>Azurový inkoust pro Epson Workforce Pro 8510DWF</t>
  </si>
  <si>
    <t>Žlutý inkoust pro Epson Workforce Pro 8510DWF</t>
  </si>
  <si>
    <t>Purpurový inkoust pro Epson Workforce Pro 8510DWF</t>
  </si>
  <si>
    <t>Originální náplň, kapacita 100 ml.</t>
  </si>
  <si>
    <t>Černý toner pro TA  3505ci</t>
  </si>
  <si>
    <t>Barevný tonery pro TA 3505ci - cyan</t>
  </si>
  <si>
    <t>Barevný tonery pro TA 3505ci - magenta</t>
  </si>
  <si>
    <t>Barevný tonery pro TA 3505ci - yellow</t>
  </si>
  <si>
    <t>Velkokapacitní toner pro Lexmark X950 - black</t>
  </si>
  <si>
    <t>Velkokapacitní  toner pro Lexmark X950 - cyan</t>
  </si>
  <si>
    <t>Velkokapacitní toner pro Lexmark X950 - magenta</t>
  </si>
  <si>
    <t>Velkokapacitní toner pro Lexmark X950 - yellow</t>
  </si>
  <si>
    <t xml:space="preserve">Originální, nebo kompatibilní toner splňující podmínky certifikátu STMC. Minimální výtěžnost při 5% pokrytí 25000 stran. </t>
  </si>
  <si>
    <t xml:space="preserve">Originální, nebo kompatibilní toner splňující podmínky certifikátu STMC. Minimální výtěžnost při 5% pokrytí 15000 stran. </t>
  </si>
  <si>
    <t>Odpadní nádobka pro Lexmark X950</t>
  </si>
  <si>
    <t>Sada tonerů pro OKI MC562</t>
  </si>
  <si>
    <t>sada</t>
  </si>
  <si>
    <t>Originální nebo kompatibilní sada tonerů splňující podmínky certifikátu STMC. Sada černé + barevné tonery. Minimální výtěžnost při 5% pokrytí 7000 stran pro černou, 5000 stran pro barevné tonery.</t>
  </si>
  <si>
    <t xml:space="preserve">Originální odpadní nádobka (údržbová sada). </t>
  </si>
  <si>
    <t>Tonery (II.) 001 - 2019 (T-(II.)-001-2019)</t>
  </si>
  <si>
    <t>Priloha_c._1_Kupni_smlouvy_technicka_specifikace_T-(II.)-001-2019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</si>
  <si>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</si>
  <si>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</si>
  <si>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</si>
  <si>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</si>
  <si>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</si>
  <si>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Společná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</si>
  <si>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</si>
  <si>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</si>
  <si>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</si>
  <si>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>RTI -Ing. Oldřich Škach,
Tel.: 37763 8723</t>
  </si>
  <si>
    <t xml:space="preserve">Místo dodání </t>
  </si>
  <si>
    <t xml:space="preserve">Univerzitní 22,
306 14 Plzeň,
Fakulta strojní -
Regionální technologický institut,
UH 214 </t>
  </si>
  <si>
    <t xml:space="preserve">Maximální cena za jednotlivé položky 
 v Kč BEZ DPH </t>
  </si>
  <si>
    <t>CPV - výběr
TONERY</t>
  </si>
  <si>
    <t>Originální náplň. Kapacita 39 ml.</t>
  </si>
  <si>
    <t>Originální, nebo kompatibilní toner splňující podmínky certifikátu STMC pro tiskárnu Lexmark XS950dw - žlutý. Minimální výtěžnost při 5% pokrytí 24000 stran.</t>
  </si>
  <si>
    <t>Originální, nebo kompatibilní toner splňující podmínky certifikátu STMC pro tiskárnu Lexmark XS950dw - purpurový. Minimální výtěžnost při 5% pokrytí 24000 stran.</t>
  </si>
  <si>
    <t>Originální, nebo kompatibilní toner splňující podmínky certifikátu STMC pro tiskárnu Lexmark XS950dw - azurový, výtěžnost minimálně 24000 stran.</t>
  </si>
  <si>
    <t>Originální, nebo kompatibilní toner splňující podmínky certifikátu STMC pro tiskárnu Lexmark XS950dw - černý. Minimální výtěžnost při 5% pokrytí 38000 stran.</t>
  </si>
  <si>
    <t>Odpadní nádobka pro Lexmark X950.</t>
  </si>
  <si>
    <r>
      <rPr>
        <b/>
        <sz val="11"/>
        <color rgb="FF000000"/>
        <rFont val="Calibri"/>
        <family val="2"/>
        <charset val="238"/>
      </rPr>
      <t>Originální náplň</t>
    </r>
    <r>
      <rPr>
        <sz val="11"/>
        <color rgb="FF000000"/>
        <rFont val="Calibri"/>
        <family val="2"/>
        <charset val="238"/>
      </rPr>
      <t>, kapacita 100ml do tiskárny Epson WF Pro 8510 DWF (C13T755140) černý</t>
    </r>
  </si>
  <si>
    <r>
      <rPr>
        <b/>
        <sz val="11"/>
        <color rgb="FF000000"/>
        <rFont val="Calibri"/>
        <family val="2"/>
        <charset val="238"/>
      </rPr>
      <t>Originální náplň</t>
    </r>
    <r>
      <rPr>
        <sz val="11"/>
        <color rgb="FF000000"/>
        <rFont val="Calibri"/>
        <family val="2"/>
        <charset val="238"/>
      </rPr>
      <t>, kapacita 39ml do tiskárny EPSON WF Pro 8510 DWF (C13T755240) azurový</t>
    </r>
  </si>
  <si>
    <r>
      <rPr>
        <b/>
        <sz val="11"/>
        <color rgb="FF000000"/>
        <rFont val="Calibri"/>
        <family val="2"/>
        <charset val="238"/>
      </rPr>
      <t>Originální náplň</t>
    </r>
    <r>
      <rPr>
        <sz val="11"/>
        <color rgb="FF000000"/>
        <rFont val="Calibri"/>
        <family val="2"/>
        <charset val="238"/>
      </rPr>
      <t>, kapacita 39ml do tiskárny EPSON WF Pro 8510 DWF (C13T755440) žlutý</t>
    </r>
  </si>
  <si>
    <r>
      <rPr>
        <b/>
        <sz val="11"/>
        <color rgb="FF000000"/>
        <rFont val="Calibri"/>
        <family val="2"/>
        <charset val="238"/>
      </rPr>
      <t>Originální náplň</t>
    </r>
    <r>
      <rPr>
        <sz val="11"/>
        <color rgb="FF000000"/>
        <rFont val="Calibri"/>
        <family val="2"/>
        <charset val="238"/>
      </rPr>
      <t>, kapacita 39ml do tiskárny EPSON WF Pro 8510 DWF (C13T755340) purpurový</t>
    </r>
  </si>
  <si>
    <r>
      <t xml:space="preserve">Epson </t>
    </r>
    <r>
      <rPr>
        <b/>
        <sz val="11"/>
        <color rgb="FF000000"/>
        <rFont val="Calibri"/>
        <family val="2"/>
        <charset val="238"/>
      </rPr>
      <t>originální</t>
    </r>
    <r>
      <rPr>
        <sz val="11"/>
        <color rgb="FF000000"/>
        <rFont val="Calibri"/>
        <family val="2"/>
        <charset val="238"/>
      </rPr>
      <t xml:space="preserve"> odpadní nádobka (C13T671200)</t>
    </r>
  </si>
  <si>
    <r>
      <rPr>
        <b/>
        <sz val="11"/>
        <color rgb="FF000000"/>
        <rFont val="Calibri"/>
        <family val="2"/>
        <charset val="238"/>
      </rPr>
      <t xml:space="preserve">Kompatibilní </t>
    </r>
    <r>
      <rPr>
        <sz val="11"/>
        <color rgb="FF000000"/>
        <rFont val="Calibri"/>
        <family val="2"/>
        <charset val="238"/>
      </rPr>
      <t xml:space="preserve">sada tonerů do tiskárny OKI MC562 Výtěžnost pro černou barvu 7000 stran, 5000 stran pro barevné tonery.
(44973508, 44469722, 44469723, 44469724) </t>
    </r>
    <r>
      <rPr>
        <b/>
        <sz val="11"/>
        <color rgb="FF000000"/>
        <rFont val="Calibri"/>
        <family val="2"/>
        <charset val="238"/>
      </rPr>
      <t>PRINTLINE</t>
    </r>
  </si>
  <si>
    <r>
      <rPr>
        <b/>
        <sz val="11"/>
        <color rgb="FF000000"/>
        <rFont val="Calibri"/>
        <family val="2"/>
        <charset val="238"/>
      </rPr>
      <t>Kompatibilní</t>
    </r>
    <r>
      <rPr>
        <sz val="11"/>
        <color rgb="FF000000"/>
        <rFont val="Calibri"/>
        <family val="2"/>
        <charset val="238"/>
      </rPr>
      <t xml:space="preserve"> toner do značky Lexmark X950, výtěžnost 24000 stran (X950X2YG) žlutý</t>
    </r>
  </si>
  <si>
    <r>
      <rPr>
        <b/>
        <sz val="11"/>
        <color rgb="FF000000"/>
        <rFont val="Calibri"/>
        <family val="2"/>
        <charset val="238"/>
      </rPr>
      <t xml:space="preserve">Kompatibilní </t>
    </r>
    <r>
      <rPr>
        <sz val="11"/>
        <color rgb="FF000000"/>
        <rFont val="Calibri"/>
        <family val="2"/>
        <charset val="238"/>
      </rPr>
      <t>toner do tiskárny Lexmark X950, výtěžnost 24000 stran (X950X2CG) azurový</t>
    </r>
  </si>
  <si>
    <r>
      <rPr>
        <b/>
        <sz val="11"/>
        <color rgb="FF000000"/>
        <rFont val="Calibri"/>
        <family val="2"/>
        <charset val="238"/>
      </rPr>
      <t>Kompatibilní</t>
    </r>
    <r>
      <rPr>
        <sz val="11"/>
        <color rgb="FF000000"/>
        <rFont val="Calibri"/>
        <family val="2"/>
        <charset val="238"/>
      </rPr>
      <t xml:space="preserve"> toner do tiskárny Lexmark X950, výtěžnost 38000 stran (X950X2KG) černý</t>
    </r>
  </si>
  <si>
    <r>
      <rPr>
        <b/>
        <sz val="11"/>
        <color rgb="FF000000"/>
        <rFont val="Calibri"/>
        <family val="2"/>
        <charset val="238"/>
      </rPr>
      <t>Lexmark</t>
    </r>
    <r>
      <rPr>
        <sz val="11"/>
        <color rgb="FF000000"/>
        <rFont val="Calibri"/>
        <family val="2"/>
        <charset val="238"/>
      </rPr>
      <t xml:space="preserve"> odpadní nádobka (C950X76G)</t>
    </r>
  </si>
  <si>
    <r>
      <t xml:space="preserve">Černý </t>
    </r>
    <r>
      <rPr>
        <b/>
        <sz val="11"/>
        <color rgb="FF000000"/>
        <rFont val="Calibri"/>
        <family val="2"/>
        <charset val="238"/>
      </rPr>
      <t>originální</t>
    </r>
    <r>
      <rPr>
        <sz val="11"/>
        <color rgb="FF000000"/>
        <rFont val="Calibri"/>
        <family val="2"/>
        <charset val="238"/>
      </rPr>
      <t xml:space="preserve"> toner do tiskárny TA 3505ci výtěžnost 25000 stran</t>
    </r>
  </si>
  <si>
    <r>
      <t xml:space="preserve">Cyan </t>
    </r>
    <r>
      <rPr>
        <b/>
        <sz val="11"/>
        <color rgb="FF000000"/>
        <rFont val="Calibri"/>
        <family val="2"/>
        <charset val="238"/>
      </rPr>
      <t>originální</t>
    </r>
    <r>
      <rPr>
        <sz val="11"/>
        <color rgb="FF000000"/>
        <rFont val="Calibri"/>
        <family val="2"/>
        <charset val="238"/>
      </rPr>
      <t xml:space="preserve"> toner do tiskárny TA 3505ci výtěžnost 15000 stran</t>
    </r>
  </si>
  <si>
    <r>
      <t xml:space="preserve">Magenta </t>
    </r>
    <r>
      <rPr>
        <b/>
        <sz val="11"/>
        <color rgb="FF000000"/>
        <rFont val="Calibri"/>
        <family val="2"/>
        <charset val="238"/>
      </rPr>
      <t>originální</t>
    </r>
    <r>
      <rPr>
        <sz val="11"/>
        <color rgb="FF000000"/>
        <rFont val="Calibri"/>
        <family val="2"/>
        <charset val="238"/>
      </rPr>
      <t xml:space="preserve"> toner do tiskárny TA 3505ci 15000 stran</t>
    </r>
  </si>
  <si>
    <r>
      <t xml:space="preserve">Yellow </t>
    </r>
    <r>
      <rPr>
        <b/>
        <sz val="11"/>
        <color rgb="FF000000"/>
        <rFont val="Calibri"/>
        <family val="2"/>
        <charset val="238"/>
      </rPr>
      <t>originální</t>
    </r>
    <r>
      <rPr>
        <sz val="11"/>
        <color rgb="FF000000"/>
        <rFont val="Calibri"/>
        <family val="2"/>
        <charset val="238"/>
      </rPr>
      <t xml:space="preserve"> toner do tiskárny TA 3505ci výtěžnost 15000 stran</t>
    </r>
  </si>
  <si>
    <r>
      <rPr>
        <b/>
        <sz val="11"/>
        <color rgb="FF000000"/>
        <rFont val="Calibri"/>
        <family val="2"/>
        <charset val="238"/>
      </rPr>
      <t>Kompatibilní</t>
    </r>
    <r>
      <rPr>
        <sz val="11"/>
        <color rgb="FF000000"/>
        <rFont val="Calibri"/>
        <family val="2"/>
        <charset val="238"/>
      </rPr>
      <t xml:space="preserve"> toner do tiskárny Lexmark X950, výtěžnost 24000 stran (X950X2MG) purpurový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</si>
</sst>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1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23" xfId="0" applyBorder="1" applyAlignment="1" applyProtection="1"/>
    <xf numFmtId="0" fontId="0" fillId="0" borderId="2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4">
    <cellStyle name="Čárka 2" xfId="2"/>
    <cellStyle name="Čárka 3" xfId="3"/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topLeftCell="B11" zoomScale="85" zoomScaleNormal="85" zoomScaleSheetLayoutView="55" workbookViewId="0">
      <selection activeCell="G16" sqref="G16"/>
    </sheetView>
  </sheetViews>
  <sheetFormatPr defaultColWidth="8.85546875" defaultRowHeight="15" x14ac:dyDescent="0.25"/>
  <cols>
    <col min="1" max="1" width="1.42578125" style="64" customWidth="1"/>
    <col min="2" max="2" width="5.7109375" style="64" customWidth="1"/>
    <col min="3" max="3" width="43.42578125" style="9" customWidth="1"/>
    <col min="4" max="4" width="9.7109375" style="87" customWidth="1"/>
    <col min="5" max="5" width="9" style="13" customWidth="1"/>
    <col min="6" max="6" width="80.85546875" style="9" customWidth="1"/>
    <col min="7" max="7" width="53.85546875" style="88" bestFit="1" customWidth="1"/>
    <col min="8" max="8" width="20.85546875" style="9" customWidth="1"/>
    <col min="9" max="9" width="19" style="9" customWidth="1"/>
    <col min="10" max="10" width="28" style="10" customWidth="1"/>
    <col min="11" max="11" width="25.85546875" style="10" customWidth="1"/>
    <col min="12" max="12" width="19.42578125" style="9" customWidth="1"/>
    <col min="13" max="13" width="17.7109375" style="88" hidden="1" customWidth="1"/>
    <col min="14" max="14" width="20.85546875" style="64" customWidth="1"/>
    <col min="15" max="15" width="24.85546875" style="64" customWidth="1"/>
    <col min="16" max="16" width="21" style="64" customWidth="1"/>
    <col min="17" max="17" width="19.42578125" style="64" customWidth="1"/>
    <col min="18" max="18" width="33.42578125" style="81" customWidth="1"/>
    <col min="19" max="16384" width="8.85546875" style="64"/>
  </cols>
  <sheetData>
    <row r="1" spans="2:18" s="10" customFormat="1" ht="24.6" customHeight="1" x14ac:dyDescent="0.25">
      <c r="B1" s="97" t="s">
        <v>39</v>
      </c>
      <c r="C1" s="98"/>
      <c r="D1" s="13"/>
      <c r="E1" s="13"/>
      <c r="F1" s="9"/>
      <c r="G1" s="44"/>
      <c r="H1" s="45"/>
      <c r="I1" s="46"/>
      <c r="J1" s="46"/>
      <c r="K1" s="47"/>
      <c r="L1" s="9"/>
      <c r="M1" s="9"/>
      <c r="O1" s="99" t="s">
        <v>40</v>
      </c>
      <c r="P1" s="99"/>
      <c r="Q1" s="99"/>
      <c r="R1" s="48"/>
    </row>
    <row r="2" spans="2:18" s="10" customFormat="1" ht="18.75" customHeight="1" x14ac:dyDescent="0.25">
      <c r="C2" s="9"/>
      <c r="D2" s="7"/>
      <c r="E2" s="8"/>
      <c r="F2" s="49"/>
      <c r="G2" s="49"/>
      <c r="H2" s="49"/>
      <c r="I2" s="49"/>
      <c r="J2" s="49"/>
      <c r="K2" s="49"/>
      <c r="L2" s="9"/>
      <c r="M2" s="9"/>
      <c r="O2" s="50"/>
      <c r="P2" s="50"/>
      <c r="R2" s="51"/>
    </row>
    <row r="3" spans="2:18" s="10" customFormat="1" x14ac:dyDescent="0.25">
      <c r="B3" s="52"/>
      <c r="C3" s="53" t="s">
        <v>11</v>
      </c>
      <c r="D3" s="49"/>
      <c r="E3" s="49"/>
      <c r="F3" s="49"/>
      <c r="G3" s="49"/>
      <c r="H3" s="49"/>
      <c r="I3" s="49"/>
      <c r="J3" s="49"/>
      <c r="K3" s="49"/>
      <c r="L3" s="50"/>
      <c r="M3" s="48"/>
      <c r="N3" s="48"/>
      <c r="O3" s="50"/>
      <c r="P3" s="50"/>
      <c r="R3" s="48"/>
    </row>
    <row r="4" spans="2:18" s="10" customFormat="1" ht="15.75" thickBot="1" x14ac:dyDescent="0.3">
      <c r="B4" s="54"/>
      <c r="C4" s="55" t="s">
        <v>15</v>
      </c>
      <c r="D4" s="49"/>
      <c r="E4" s="49"/>
      <c r="F4" s="49"/>
      <c r="G4" s="49"/>
      <c r="H4" s="50"/>
      <c r="I4" s="50"/>
      <c r="J4" s="50"/>
      <c r="K4" s="50"/>
      <c r="L4" s="50"/>
      <c r="M4" s="9"/>
      <c r="N4" s="9"/>
      <c r="O4" s="50"/>
      <c r="P4" s="50"/>
      <c r="R4" s="48"/>
    </row>
    <row r="5" spans="2:18" s="10" customFormat="1" ht="29.25" customHeight="1" thickBot="1" x14ac:dyDescent="0.3">
      <c r="B5" s="11"/>
      <c r="C5" s="12"/>
      <c r="D5" s="13"/>
      <c r="E5" s="13"/>
      <c r="F5" s="9"/>
      <c r="G5" s="20" t="s">
        <v>14</v>
      </c>
      <c r="H5" s="9"/>
      <c r="I5" s="9"/>
      <c r="J5" s="56"/>
      <c r="L5" s="9"/>
      <c r="M5" s="14"/>
      <c r="O5" s="29" t="s">
        <v>14</v>
      </c>
      <c r="R5" s="57"/>
    </row>
    <row r="6" spans="2:18" s="10" customFormat="1" ht="112.5" customHeight="1" thickTop="1" thickBot="1" x14ac:dyDescent="0.3">
      <c r="B6" s="15" t="s">
        <v>1</v>
      </c>
      <c r="C6" s="34" t="s">
        <v>41</v>
      </c>
      <c r="D6" s="34" t="s">
        <v>0</v>
      </c>
      <c r="E6" s="34" t="s">
        <v>42</v>
      </c>
      <c r="F6" s="34" t="s">
        <v>43</v>
      </c>
      <c r="G6" s="32" t="s">
        <v>2</v>
      </c>
      <c r="H6" s="34" t="s">
        <v>44</v>
      </c>
      <c r="I6" s="34" t="s">
        <v>45</v>
      </c>
      <c r="J6" s="34" t="s">
        <v>48</v>
      </c>
      <c r="K6" s="41" t="s">
        <v>49</v>
      </c>
      <c r="L6" s="34" t="s">
        <v>51</v>
      </c>
      <c r="M6" s="34" t="s">
        <v>53</v>
      </c>
      <c r="N6" s="34" t="s">
        <v>7</v>
      </c>
      <c r="O6" s="30" t="s">
        <v>8</v>
      </c>
      <c r="P6" s="41" t="s">
        <v>9</v>
      </c>
      <c r="Q6" s="41" t="s">
        <v>10</v>
      </c>
      <c r="R6" s="34" t="s">
        <v>54</v>
      </c>
    </row>
    <row r="7" spans="2:18" ht="45" customHeight="1" thickTop="1" x14ac:dyDescent="0.25">
      <c r="B7" s="58">
        <v>1</v>
      </c>
      <c r="C7" s="59" t="s">
        <v>17</v>
      </c>
      <c r="D7" s="60">
        <v>1</v>
      </c>
      <c r="E7" s="61" t="s">
        <v>18</v>
      </c>
      <c r="F7" s="62" t="s">
        <v>38</v>
      </c>
      <c r="G7" s="35" t="s">
        <v>65</v>
      </c>
      <c r="H7" s="101" t="s">
        <v>46</v>
      </c>
      <c r="I7" s="101" t="s">
        <v>47</v>
      </c>
      <c r="J7" s="101"/>
      <c r="K7" s="101" t="s">
        <v>50</v>
      </c>
      <c r="L7" s="101" t="s">
        <v>52</v>
      </c>
      <c r="M7" s="4">
        <f t="shared" ref="M7:M21" si="0">D7*N7</f>
        <v>720</v>
      </c>
      <c r="N7" s="22">
        <v>720</v>
      </c>
      <c r="O7" s="36">
        <v>535</v>
      </c>
      <c r="P7" s="33">
        <f t="shared" ref="P7:P21" si="1">D7*O7</f>
        <v>535</v>
      </c>
      <c r="Q7" s="26" t="str">
        <f t="shared" ref="Q7:Q21" si="2">IF(ISNUMBER(O7), IF(O7&gt;N7,"NEVYHOVUJE","VYHOVUJE")," ")</f>
        <v>VYHOVUJE</v>
      </c>
      <c r="R7" s="63" t="s">
        <v>13</v>
      </c>
    </row>
    <row r="8" spans="2:18" ht="42" customHeight="1" x14ac:dyDescent="0.25">
      <c r="B8" s="65">
        <v>2</v>
      </c>
      <c r="C8" s="66" t="s">
        <v>19</v>
      </c>
      <c r="D8" s="67">
        <v>1</v>
      </c>
      <c r="E8" s="68" t="s">
        <v>18</v>
      </c>
      <c r="F8" s="69" t="s">
        <v>23</v>
      </c>
      <c r="G8" s="21" t="s">
        <v>61</v>
      </c>
      <c r="H8" s="102"/>
      <c r="I8" s="102"/>
      <c r="J8" s="102"/>
      <c r="K8" s="102"/>
      <c r="L8" s="102"/>
      <c r="M8" s="5">
        <f t="shared" si="0"/>
        <v>1500</v>
      </c>
      <c r="N8" s="23">
        <v>1500</v>
      </c>
      <c r="O8" s="25">
        <v>1400</v>
      </c>
      <c r="P8" s="28">
        <f t="shared" si="1"/>
        <v>1400</v>
      </c>
      <c r="Q8" s="27" t="str">
        <f t="shared" si="2"/>
        <v>VYHOVUJE</v>
      </c>
      <c r="R8" s="104" t="s">
        <v>12</v>
      </c>
    </row>
    <row r="9" spans="2:18" ht="42.75" customHeight="1" x14ac:dyDescent="0.25">
      <c r="B9" s="65">
        <v>3</v>
      </c>
      <c r="C9" s="66" t="s">
        <v>20</v>
      </c>
      <c r="D9" s="67">
        <v>1</v>
      </c>
      <c r="E9" s="68" t="s">
        <v>18</v>
      </c>
      <c r="F9" s="69" t="s">
        <v>55</v>
      </c>
      <c r="G9" s="21" t="s">
        <v>62</v>
      </c>
      <c r="H9" s="102"/>
      <c r="I9" s="102"/>
      <c r="J9" s="102"/>
      <c r="K9" s="102"/>
      <c r="L9" s="102"/>
      <c r="M9" s="5">
        <f t="shared" si="0"/>
        <v>1350</v>
      </c>
      <c r="N9" s="23">
        <v>1350</v>
      </c>
      <c r="O9" s="25">
        <v>1350</v>
      </c>
      <c r="P9" s="28">
        <f t="shared" si="1"/>
        <v>1350</v>
      </c>
      <c r="Q9" s="27" t="str">
        <f t="shared" si="2"/>
        <v>VYHOVUJE</v>
      </c>
      <c r="R9" s="105"/>
    </row>
    <row r="10" spans="2:18" ht="39.75" customHeight="1" x14ac:dyDescent="0.25">
      <c r="B10" s="65">
        <v>4</v>
      </c>
      <c r="C10" s="66" t="s">
        <v>21</v>
      </c>
      <c r="D10" s="67">
        <v>1</v>
      </c>
      <c r="E10" s="68" t="s">
        <v>18</v>
      </c>
      <c r="F10" s="69" t="s">
        <v>55</v>
      </c>
      <c r="G10" s="21" t="s">
        <v>63</v>
      </c>
      <c r="H10" s="102"/>
      <c r="I10" s="102"/>
      <c r="J10" s="102"/>
      <c r="K10" s="102"/>
      <c r="L10" s="102"/>
      <c r="M10" s="5">
        <f t="shared" si="0"/>
        <v>1350</v>
      </c>
      <c r="N10" s="23">
        <v>1350</v>
      </c>
      <c r="O10" s="25">
        <v>1350</v>
      </c>
      <c r="P10" s="28">
        <f t="shared" si="1"/>
        <v>1350</v>
      </c>
      <c r="Q10" s="27" t="str">
        <f t="shared" si="2"/>
        <v>VYHOVUJE</v>
      </c>
      <c r="R10" s="105"/>
    </row>
    <row r="11" spans="2:18" ht="36" customHeight="1" x14ac:dyDescent="0.25">
      <c r="B11" s="65">
        <v>5</v>
      </c>
      <c r="C11" s="66" t="s">
        <v>22</v>
      </c>
      <c r="D11" s="67">
        <v>1</v>
      </c>
      <c r="E11" s="68" t="s">
        <v>18</v>
      </c>
      <c r="F11" s="69" t="s">
        <v>55</v>
      </c>
      <c r="G11" s="21" t="s">
        <v>64</v>
      </c>
      <c r="H11" s="102"/>
      <c r="I11" s="102"/>
      <c r="J11" s="102"/>
      <c r="K11" s="102"/>
      <c r="L11" s="102"/>
      <c r="M11" s="5">
        <f t="shared" si="0"/>
        <v>1350</v>
      </c>
      <c r="N11" s="23">
        <v>1350</v>
      </c>
      <c r="O11" s="25">
        <v>1350</v>
      </c>
      <c r="P11" s="28">
        <f t="shared" si="1"/>
        <v>1350</v>
      </c>
      <c r="Q11" s="27" t="str">
        <f t="shared" si="2"/>
        <v>VYHOVUJE</v>
      </c>
      <c r="R11" s="106"/>
    </row>
    <row r="12" spans="2:18" ht="47.25" customHeight="1" x14ac:dyDescent="0.25">
      <c r="B12" s="65">
        <v>6</v>
      </c>
      <c r="C12" s="66" t="s">
        <v>24</v>
      </c>
      <c r="D12" s="67">
        <v>3</v>
      </c>
      <c r="E12" s="68" t="s">
        <v>18</v>
      </c>
      <c r="F12" s="69" t="s">
        <v>32</v>
      </c>
      <c r="G12" s="21" t="s">
        <v>71</v>
      </c>
      <c r="H12" s="102"/>
      <c r="I12" s="102"/>
      <c r="J12" s="102"/>
      <c r="K12" s="102"/>
      <c r="L12" s="102"/>
      <c r="M12" s="5">
        <f t="shared" si="0"/>
        <v>9000</v>
      </c>
      <c r="N12" s="23">
        <v>3000</v>
      </c>
      <c r="O12" s="25">
        <v>2255</v>
      </c>
      <c r="P12" s="28">
        <f t="shared" si="1"/>
        <v>6765</v>
      </c>
      <c r="Q12" s="27" t="str">
        <f t="shared" si="2"/>
        <v>VYHOVUJE</v>
      </c>
      <c r="R12" s="104" t="s">
        <v>3</v>
      </c>
    </row>
    <row r="13" spans="2:18" ht="49.5" customHeight="1" x14ac:dyDescent="0.25">
      <c r="B13" s="65">
        <v>7</v>
      </c>
      <c r="C13" s="66" t="s">
        <v>25</v>
      </c>
      <c r="D13" s="67">
        <v>3</v>
      </c>
      <c r="E13" s="68" t="s">
        <v>18</v>
      </c>
      <c r="F13" s="69" t="s">
        <v>33</v>
      </c>
      <c r="G13" s="21" t="s">
        <v>72</v>
      </c>
      <c r="H13" s="102"/>
      <c r="I13" s="102"/>
      <c r="J13" s="102"/>
      <c r="K13" s="102"/>
      <c r="L13" s="102"/>
      <c r="M13" s="5">
        <f t="shared" si="0"/>
        <v>10500</v>
      </c>
      <c r="N13" s="23">
        <v>3500</v>
      </c>
      <c r="O13" s="25">
        <v>2320</v>
      </c>
      <c r="P13" s="28">
        <f t="shared" si="1"/>
        <v>6960</v>
      </c>
      <c r="Q13" s="27" t="str">
        <f t="shared" si="2"/>
        <v>VYHOVUJE</v>
      </c>
      <c r="R13" s="105"/>
    </row>
    <row r="14" spans="2:18" ht="54.75" customHeight="1" x14ac:dyDescent="0.25">
      <c r="B14" s="65">
        <v>8</v>
      </c>
      <c r="C14" s="66" t="s">
        <v>26</v>
      </c>
      <c r="D14" s="67">
        <v>3</v>
      </c>
      <c r="E14" s="68" t="s">
        <v>18</v>
      </c>
      <c r="F14" s="69" t="s">
        <v>33</v>
      </c>
      <c r="G14" s="21" t="s">
        <v>73</v>
      </c>
      <c r="H14" s="102"/>
      <c r="I14" s="102"/>
      <c r="J14" s="102"/>
      <c r="K14" s="102"/>
      <c r="L14" s="102"/>
      <c r="M14" s="5">
        <f t="shared" si="0"/>
        <v>10500</v>
      </c>
      <c r="N14" s="23">
        <v>3500</v>
      </c>
      <c r="O14" s="25">
        <v>2320</v>
      </c>
      <c r="P14" s="28">
        <f t="shared" si="1"/>
        <v>6960</v>
      </c>
      <c r="Q14" s="27" t="str">
        <f t="shared" si="2"/>
        <v>VYHOVUJE</v>
      </c>
      <c r="R14" s="105"/>
    </row>
    <row r="15" spans="2:18" ht="46.5" customHeight="1" x14ac:dyDescent="0.25">
      <c r="B15" s="65">
        <v>9</v>
      </c>
      <c r="C15" s="66" t="s">
        <v>27</v>
      </c>
      <c r="D15" s="67">
        <v>3</v>
      </c>
      <c r="E15" s="68" t="s">
        <v>18</v>
      </c>
      <c r="F15" s="69" t="s">
        <v>33</v>
      </c>
      <c r="G15" s="21" t="s">
        <v>74</v>
      </c>
      <c r="H15" s="102"/>
      <c r="I15" s="102"/>
      <c r="J15" s="102"/>
      <c r="K15" s="102"/>
      <c r="L15" s="102"/>
      <c r="M15" s="5">
        <f t="shared" si="0"/>
        <v>10500</v>
      </c>
      <c r="N15" s="23">
        <v>3500</v>
      </c>
      <c r="O15" s="25">
        <v>2320</v>
      </c>
      <c r="P15" s="28">
        <f t="shared" si="1"/>
        <v>6960</v>
      </c>
      <c r="Q15" s="27" t="str">
        <f t="shared" si="2"/>
        <v>VYHOVUJE</v>
      </c>
      <c r="R15" s="105"/>
    </row>
    <row r="16" spans="2:18" ht="52.5" customHeight="1" x14ac:dyDescent="0.25">
      <c r="B16" s="65">
        <v>10</v>
      </c>
      <c r="C16" s="66" t="s">
        <v>31</v>
      </c>
      <c r="D16" s="67">
        <v>1</v>
      </c>
      <c r="E16" s="68" t="s">
        <v>18</v>
      </c>
      <c r="F16" s="70" t="s">
        <v>56</v>
      </c>
      <c r="G16" s="21" t="s">
        <v>67</v>
      </c>
      <c r="H16" s="102"/>
      <c r="I16" s="102"/>
      <c r="J16" s="102"/>
      <c r="K16" s="102"/>
      <c r="L16" s="102"/>
      <c r="M16" s="5">
        <f t="shared" si="0"/>
        <v>10300</v>
      </c>
      <c r="N16" s="23">
        <v>10300</v>
      </c>
      <c r="O16" s="25">
        <v>1950</v>
      </c>
      <c r="P16" s="28">
        <f t="shared" si="1"/>
        <v>1950</v>
      </c>
      <c r="Q16" s="27" t="str">
        <f t="shared" si="2"/>
        <v>VYHOVUJE</v>
      </c>
      <c r="R16" s="105"/>
    </row>
    <row r="17" spans="1:19" ht="55.5" customHeight="1" x14ac:dyDescent="0.25">
      <c r="B17" s="65">
        <v>11</v>
      </c>
      <c r="C17" s="66" t="s">
        <v>30</v>
      </c>
      <c r="D17" s="67">
        <v>1</v>
      </c>
      <c r="E17" s="68" t="s">
        <v>18</v>
      </c>
      <c r="F17" s="70" t="s">
        <v>57</v>
      </c>
      <c r="G17" s="21" t="s">
        <v>75</v>
      </c>
      <c r="H17" s="102"/>
      <c r="I17" s="102"/>
      <c r="J17" s="102"/>
      <c r="K17" s="102"/>
      <c r="L17" s="102"/>
      <c r="M17" s="5">
        <f t="shared" si="0"/>
        <v>10300</v>
      </c>
      <c r="N17" s="23">
        <v>10300</v>
      </c>
      <c r="O17" s="25">
        <v>1950</v>
      </c>
      <c r="P17" s="28">
        <f t="shared" si="1"/>
        <v>1950</v>
      </c>
      <c r="Q17" s="27" t="str">
        <f t="shared" si="2"/>
        <v>VYHOVUJE</v>
      </c>
      <c r="R17" s="105"/>
    </row>
    <row r="18" spans="1:19" ht="47.25" customHeight="1" x14ac:dyDescent="0.25">
      <c r="B18" s="65">
        <v>12</v>
      </c>
      <c r="C18" s="66" t="s">
        <v>29</v>
      </c>
      <c r="D18" s="67">
        <v>1</v>
      </c>
      <c r="E18" s="68" t="s">
        <v>18</v>
      </c>
      <c r="F18" s="70" t="s">
        <v>58</v>
      </c>
      <c r="G18" s="21" t="s">
        <v>68</v>
      </c>
      <c r="H18" s="102"/>
      <c r="I18" s="102"/>
      <c r="J18" s="102"/>
      <c r="K18" s="102"/>
      <c r="L18" s="102"/>
      <c r="M18" s="5">
        <f t="shared" si="0"/>
        <v>10300</v>
      </c>
      <c r="N18" s="23">
        <v>10300</v>
      </c>
      <c r="O18" s="25">
        <v>1950</v>
      </c>
      <c r="P18" s="28">
        <f t="shared" si="1"/>
        <v>1950</v>
      </c>
      <c r="Q18" s="27" t="str">
        <f t="shared" si="2"/>
        <v>VYHOVUJE</v>
      </c>
      <c r="R18" s="105"/>
    </row>
    <row r="19" spans="1:19" ht="53.25" customHeight="1" x14ac:dyDescent="0.25">
      <c r="B19" s="65">
        <v>13</v>
      </c>
      <c r="C19" s="66" t="s">
        <v>28</v>
      </c>
      <c r="D19" s="67">
        <v>1</v>
      </c>
      <c r="E19" s="68" t="s">
        <v>18</v>
      </c>
      <c r="F19" s="70" t="s">
        <v>59</v>
      </c>
      <c r="G19" s="21" t="s">
        <v>69</v>
      </c>
      <c r="H19" s="102"/>
      <c r="I19" s="102"/>
      <c r="J19" s="102"/>
      <c r="K19" s="102"/>
      <c r="L19" s="102"/>
      <c r="M19" s="5">
        <f t="shared" si="0"/>
        <v>2600</v>
      </c>
      <c r="N19" s="23">
        <v>2600</v>
      </c>
      <c r="O19" s="25">
        <v>2380</v>
      </c>
      <c r="P19" s="28">
        <f t="shared" si="1"/>
        <v>2380</v>
      </c>
      <c r="Q19" s="27" t="str">
        <f t="shared" si="2"/>
        <v>VYHOVUJE</v>
      </c>
      <c r="R19" s="106"/>
    </row>
    <row r="20" spans="1:19" ht="47.25" customHeight="1" x14ac:dyDescent="0.25">
      <c r="B20" s="65">
        <v>14</v>
      </c>
      <c r="C20" s="66" t="s">
        <v>34</v>
      </c>
      <c r="D20" s="67">
        <v>1</v>
      </c>
      <c r="E20" s="68" t="s">
        <v>18</v>
      </c>
      <c r="F20" s="69" t="s">
        <v>60</v>
      </c>
      <c r="G20" s="21" t="s">
        <v>70</v>
      </c>
      <c r="H20" s="102"/>
      <c r="I20" s="102"/>
      <c r="J20" s="102"/>
      <c r="K20" s="102"/>
      <c r="L20" s="102"/>
      <c r="M20" s="5">
        <f t="shared" si="0"/>
        <v>900</v>
      </c>
      <c r="N20" s="23">
        <v>900</v>
      </c>
      <c r="O20" s="25">
        <v>640</v>
      </c>
      <c r="P20" s="28">
        <f t="shared" si="1"/>
        <v>640</v>
      </c>
      <c r="Q20" s="27" t="str">
        <f t="shared" si="2"/>
        <v>VYHOVUJE</v>
      </c>
      <c r="R20" s="43" t="s">
        <v>13</v>
      </c>
    </row>
    <row r="21" spans="1:19" ht="70.5" customHeight="1" thickBot="1" x14ac:dyDescent="0.3">
      <c r="B21" s="71">
        <v>15</v>
      </c>
      <c r="C21" s="72" t="s">
        <v>35</v>
      </c>
      <c r="D21" s="73">
        <v>1</v>
      </c>
      <c r="E21" s="74" t="s">
        <v>36</v>
      </c>
      <c r="F21" s="75" t="s">
        <v>37</v>
      </c>
      <c r="G21" s="31" t="s">
        <v>66</v>
      </c>
      <c r="H21" s="103"/>
      <c r="I21" s="103"/>
      <c r="J21" s="103"/>
      <c r="K21" s="103"/>
      <c r="L21" s="103"/>
      <c r="M21" s="6">
        <f t="shared" si="0"/>
        <v>3000</v>
      </c>
      <c r="N21" s="24">
        <v>3000</v>
      </c>
      <c r="O21" s="37">
        <v>3000</v>
      </c>
      <c r="P21" s="38">
        <f t="shared" si="1"/>
        <v>3000</v>
      </c>
      <c r="Q21" s="39" t="str">
        <f t="shared" si="2"/>
        <v>VYHOVUJE</v>
      </c>
      <c r="R21" s="40" t="s">
        <v>3</v>
      </c>
    </row>
    <row r="22" spans="1:19" ht="13.5" customHeight="1" thickTop="1" thickBot="1" x14ac:dyDescent="0.3">
      <c r="A22" s="76"/>
      <c r="B22" s="76"/>
      <c r="C22" s="77"/>
      <c r="D22" s="76"/>
      <c r="E22" s="77"/>
      <c r="F22" s="77"/>
      <c r="G22" s="78"/>
      <c r="H22" s="77"/>
      <c r="I22" s="77"/>
      <c r="J22" s="77"/>
      <c r="K22" s="77"/>
      <c r="L22" s="77"/>
      <c r="M22" s="76"/>
      <c r="N22" s="76"/>
      <c r="O22" s="79"/>
      <c r="P22" s="80"/>
      <c r="Q22" s="76"/>
      <c r="S22" s="76"/>
    </row>
    <row r="23" spans="1:19" ht="60.75" customHeight="1" thickTop="1" thickBot="1" x14ac:dyDescent="0.3">
      <c r="A23" s="82"/>
      <c r="B23" s="100" t="s">
        <v>16</v>
      </c>
      <c r="C23" s="100"/>
      <c r="D23" s="100"/>
      <c r="E23" s="100"/>
      <c r="F23" s="100"/>
      <c r="G23" s="100"/>
      <c r="H23" s="3"/>
      <c r="I23" s="16"/>
      <c r="J23" s="16"/>
      <c r="K23" s="83"/>
      <c r="L23" s="83"/>
      <c r="M23" s="1"/>
      <c r="N23" s="34" t="s">
        <v>5</v>
      </c>
      <c r="O23" s="107" t="s">
        <v>6</v>
      </c>
      <c r="P23" s="108"/>
      <c r="Q23" s="109"/>
      <c r="R23" s="84"/>
    </row>
    <row r="24" spans="1:19" ht="33" customHeight="1" thickTop="1" thickBot="1" x14ac:dyDescent="0.3">
      <c r="A24" s="82"/>
      <c r="B24" s="110" t="s">
        <v>4</v>
      </c>
      <c r="C24" s="110"/>
      <c r="D24" s="110"/>
      <c r="E24" s="110"/>
      <c r="F24" s="110"/>
      <c r="G24" s="110"/>
      <c r="H24" s="85"/>
      <c r="K24" s="17"/>
      <c r="L24" s="17"/>
      <c r="M24" s="2"/>
      <c r="N24" s="42">
        <f>SUM(M7:M21)</f>
        <v>84170</v>
      </c>
      <c r="O24" s="111">
        <f>SUM(P7:P21)</f>
        <v>45500</v>
      </c>
      <c r="P24" s="112"/>
      <c r="Q24" s="113"/>
      <c r="R24" s="86"/>
    </row>
    <row r="25" spans="1:19" ht="39.75" customHeight="1" thickTop="1" x14ac:dyDescent="0.25">
      <c r="A25" s="82"/>
      <c r="I25" s="18"/>
      <c r="J25" s="18"/>
      <c r="K25" s="19"/>
      <c r="L25" s="19"/>
      <c r="M25" s="89"/>
      <c r="N25" s="89"/>
      <c r="O25" s="90"/>
      <c r="P25" s="90"/>
      <c r="Q25" s="90"/>
      <c r="R25" s="86"/>
      <c r="S25" s="90"/>
    </row>
    <row r="26" spans="1:19" ht="19.899999999999999" customHeight="1" x14ac:dyDescent="0.25">
      <c r="A26" s="82"/>
      <c r="K26" s="19"/>
      <c r="L26" s="19"/>
      <c r="M26" s="89"/>
      <c r="N26" s="3"/>
      <c r="O26" s="3"/>
      <c r="P26" s="3"/>
      <c r="Q26" s="90"/>
      <c r="R26" s="86"/>
      <c r="S26" s="90"/>
    </row>
    <row r="27" spans="1:19" ht="71.25" customHeight="1" x14ac:dyDescent="0.25">
      <c r="A27" s="82"/>
      <c r="K27" s="19"/>
      <c r="L27" s="19"/>
      <c r="M27" s="89"/>
      <c r="N27" s="3"/>
      <c r="O27" s="3"/>
      <c r="P27" s="3"/>
      <c r="Q27" s="90"/>
      <c r="R27" s="86"/>
      <c r="S27" s="90"/>
    </row>
    <row r="28" spans="1:19" ht="36" customHeight="1" x14ac:dyDescent="0.25">
      <c r="A28" s="82"/>
      <c r="K28" s="91"/>
      <c r="L28" s="91"/>
      <c r="M28" s="92"/>
      <c r="N28" s="89"/>
      <c r="O28" s="90"/>
      <c r="P28" s="90"/>
      <c r="Q28" s="90"/>
      <c r="R28" s="86"/>
      <c r="S28" s="90"/>
    </row>
    <row r="29" spans="1:19" ht="14.25" customHeight="1" x14ac:dyDescent="0.25">
      <c r="A29" s="82"/>
      <c r="B29" s="90"/>
      <c r="C29" s="93"/>
      <c r="D29" s="94"/>
      <c r="E29" s="95"/>
      <c r="F29" s="93"/>
      <c r="G29" s="89"/>
      <c r="H29" s="93"/>
      <c r="I29" s="93"/>
      <c r="J29" s="96"/>
      <c r="K29" s="96"/>
      <c r="L29" s="96"/>
      <c r="M29" s="89"/>
      <c r="N29" s="89"/>
      <c r="O29" s="90"/>
      <c r="P29" s="90"/>
      <c r="Q29" s="90"/>
      <c r="R29" s="86"/>
      <c r="S29" s="90"/>
    </row>
    <row r="30" spans="1:19" ht="14.25" customHeight="1" x14ac:dyDescent="0.25">
      <c r="A30" s="82"/>
      <c r="B30" s="90"/>
      <c r="C30" s="93"/>
      <c r="D30" s="94"/>
      <c r="E30" s="95"/>
      <c r="F30" s="93"/>
      <c r="G30" s="89"/>
      <c r="H30" s="93"/>
      <c r="I30" s="93"/>
      <c r="J30" s="96"/>
      <c r="K30" s="96"/>
      <c r="L30" s="96"/>
      <c r="M30" s="89"/>
      <c r="N30" s="89"/>
      <c r="O30" s="90"/>
      <c r="P30" s="90"/>
      <c r="Q30" s="90"/>
      <c r="R30" s="86"/>
      <c r="S30" s="90"/>
    </row>
    <row r="31" spans="1:19" ht="14.25" customHeight="1" x14ac:dyDescent="0.25">
      <c r="A31" s="82"/>
      <c r="B31" s="90"/>
      <c r="C31" s="93"/>
      <c r="D31" s="94"/>
      <c r="E31" s="95"/>
      <c r="F31" s="93"/>
      <c r="G31" s="89"/>
      <c r="H31" s="93"/>
      <c r="I31" s="93"/>
      <c r="J31" s="96"/>
      <c r="K31" s="96"/>
      <c r="L31" s="96"/>
      <c r="M31" s="89"/>
      <c r="N31" s="89"/>
      <c r="O31" s="90"/>
      <c r="P31" s="90"/>
      <c r="Q31" s="90"/>
      <c r="R31" s="86"/>
      <c r="S31" s="90"/>
    </row>
    <row r="32" spans="1:19" ht="14.25" customHeight="1" x14ac:dyDescent="0.25">
      <c r="A32" s="82"/>
      <c r="B32" s="90"/>
      <c r="C32" s="93"/>
      <c r="D32" s="94"/>
      <c r="E32" s="95"/>
      <c r="F32" s="93"/>
      <c r="G32" s="89"/>
      <c r="H32" s="93"/>
      <c r="I32" s="93"/>
      <c r="J32" s="96"/>
      <c r="K32" s="96"/>
      <c r="L32" s="96"/>
      <c r="M32" s="89"/>
      <c r="N32" s="89"/>
      <c r="O32" s="90"/>
      <c r="P32" s="90"/>
      <c r="Q32" s="90"/>
      <c r="R32" s="86"/>
      <c r="S32" s="90"/>
    </row>
    <row r="33" spans="3:13" x14ac:dyDescent="0.25">
      <c r="C33" s="10"/>
      <c r="D33" s="64"/>
      <c r="E33" s="10"/>
      <c r="F33" s="10"/>
      <c r="G33" s="64"/>
      <c r="H33" s="10"/>
      <c r="I33" s="10"/>
      <c r="L33" s="10"/>
      <c r="M33" s="64"/>
    </row>
    <row r="34" spans="3:13" x14ac:dyDescent="0.25">
      <c r="C34" s="10"/>
      <c r="D34" s="64"/>
      <c r="E34" s="10"/>
      <c r="F34" s="10"/>
      <c r="G34" s="64"/>
      <c r="H34" s="10"/>
      <c r="I34" s="10"/>
      <c r="L34" s="10"/>
      <c r="M34" s="64"/>
    </row>
    <row r="35" spans="3:13" x14ac:dyDescent="0.25">
      <c r="C35" s="10"/>
      <c r="D35" s="64"/>
      <c r="E35" s="10"/>
      <c r="F35" s="10"/>
      <c r="G35" s="64"/>
      <c r="H35" s="10"/>
      <c r="I35" s="10"/>
      <c r="L35" s="10"/>
      <c r="M35" s="64"/>
    </row>
  </sheetData>
  <mergeCells count="13">
    <mergeCell ref="R8:R11"/>
    <mergeCell ref="R12:R19"/>
    <mergeCell ref="O23:Q23"/>
    <mergeCell ref="B24:G24"/>
    <mergeCell ref="O24:Q24"/>
    <mergeCell ref="B1:C1"/>
    <mergeCell ref="O1:Q1"/>
    <mergeCell ref="B23:G23"/>
    <mergeCell ref="K7:K21"/>
    <mergeCell ref="L7:L21"/>
    <mergeCell ref="H7:H21"/>
    <mergeCell ref="I7:I21"/>
    <mergeCell ref="J7:J21"/>
  </mergeCells>
  <conditionalFormatting sqref="D7:D21 B7:B21">
    <cfRule type="containsBlanks" dxfId="8" priority="49">
      <formula>LEN(TRIM(B7))=0</formula>
    </cfRule>
  </conditionalFormatting>
  <conditionalFormatting sqref="B7:B21">
    <cfRule type="cellIs" dxfId="7" priority="44" operator="greaterThanOrEqual">
      <formula>1</formula>
    </cfRule>
  </conditionalFormatting>
  <conditionalFormatting sqref="Q7:Q21">
    <cfRule type="cellIs" dxfId="6" priority="40" operator="equal">
      <formula>"NEVYHOVUJE"</formula>
    </cfRule>
    <cfRule type="cellIs" dxfId="5" priority="41" operator="equal">
      <formula>"VYHOVUJE"</formula>
    </cfRule>
  </conditionalFormatting>
  <conditionalFormatting sqref="G7:G21 O7:O21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21 O7:O21">
    <cfRule type="notContainsBlanks" dxfId="2" priority="13">
      <formula>LEN(TRIM(G7))&gt;0</formula>
    </cfRule>
  </conditionalFormatting>
  <conditionalFormatting sqref="G7:G21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3">
    <dataValidation type="list" showInputMessage="1" showErrorMessage="1" sqref="E7:E21">
      <formula1>"ks,bal,sada,"</formula1>
    </dataValidation>
    <dataValidation type="list" showInputMessage="1" showErrorMessage="1" sqref="I7">
      <formula1>"ANO,NE"</formula1>
    </dataValidation>
    <dataValidation type="list" allowBlank="1" showInputMessage="1" showErrorMessage="1" sqref="R7:R8 R12 R20:R21">
      <formula1>#REF!</formula1>
    </dataValidation>
  </dataValidations>
  <pageMargins left="0.15748031496062992" right="0.15748031496062992" top="0.51" bottom="0.78740157480314965" header="0.31496062992125984" footer="0.31496062992125984"/>
  <pageSetup paperSize="9" scale="3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UK6r0K51SexEuMMfpWJX7YSy+PS5B56xbWGgiz2t5Cs=</DigestValue>
    </Reference>
    <Reference Type="http://www.w3.org/2000/09/xmldsig#Object" URI="#idOfficeObject">
      <DigestMethod Algorithm="http://www.w3.org/2001/04/xmlenc#sha256"/>
      <DigestValue>KetczXp+raJCLie2vluCLC2RNOnrSHausTShDsqWxQ4=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RZ3bUB0/OkaHyO6gKg619UTQe8/Y/mIc/nz6OvJgcmc=</DigestValue>
    </Reference>
  </SignedInfo>
  <SignatureValue>TMdrmnv2py6pt1v/YVPrZbjv8rZw21yrXyJWPDCCYwJJtcaYMJQULOfM/Luxh7tVUTTkVQO15Z89
KM6uTNRDMgysYBCC+V+yPHiAg11/d2pncbiZnU13nVWbKrrDKDdbmEOSByXOxYLFfN4J327PMcX6
HEduGj3huIj+FgrYX7PFh8d7f8pf8TK7WduGGXlDJh51/SN7iTiR2r0CltC7iZP4BmLzn001E0Tb
J0UlUeNthDGXiSEnsDdcnq2QC0MVK6iGisia6K/oYJ+J96mkBgSVBJbH1QKyGHY0+2GHl5/3EQu1
Qgk1QwgtX/AEWN7QewyWwxWGtYDIU2qCUC3yeQ==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wVN1/XRx8/0GiPJR7uyW5fZBtXPaAwHw0IaKl40QtsU=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VLBgqkxdgfewUk8RB8ZFxVV0sPECCLRvaHnmoJm5krc=</DigestValue>
      </Reference>
      <Reference URI="/xl/sharedStrings.xml?ContentType=application/vnd.openxmlformats-officedocument.spreadsheetml.sharedStrings+xml">
        <DigestMethod Algorithm="http://www.w3.org/2001/04/xmlenc#sha256"/>
        <DigestValue>G3Qst75yspBs7nzBjvbs82Zd9T3lDBMxe0Y4MbkOktI=</DigestValue>
      </Reference>
      <Reference URI="/xl/styles.xml?ContentType=application/vnd.openxmlformats-officedocument.spreadsheetml.styles+xml">
        <DigestMethod Algorithm="http://www.w3.org/2001/04/xmlenc#sha256"/>
        <DigestValue>Lw1cPuM+xm3cO1CB5kLf4mE873dhd+Gj0d/07VrEvYk=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uYztucOgu3woL2iTX1uaj2vFVP961k55Rduyo/QYVZI=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35pdNQ4EctGohLBODXYbFHsk7fEbNcRDIqztUpx6EpI=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2019-02-01T16:21:02Z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16.0.11126/16</OfficeVersion>
          <ApplicationVersion>16.0.11126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2019-02-01T16:21:02Z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2019-01-21T05:47:04Z</cp:lastPrinted>
  <dcterms:created xsi:type="dcterms:W3CDTF">2014-03-05T12:43:32Z</dcterms:created>
  <dcterms:modified xsi:type="dcterms:W3CDTF">2019-02-01T10:03:28Z</dcterms:modified>
</cp:coreProperties>
</file>