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služby'!$B$1:$Q$15</definedName>
  </definedNames>
  <calcPr calcId="145621"/>
</workbook>
</file>

<file path=xl/sharedStrings.xml><?xml version="1.0" encoding="utf-8"?>
<sst xmlns="http://schemas.openxmlformats.org/spreadsheetml/2006/main" count="67" uniqueCount="54">
  <si>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</si>
  <si>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</si>
  <si>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</si>
  <si>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</si>
  <si>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</si>
  <si>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</si>
  <si>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</si>
  <si>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</si>
  <si>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</si>
  <si>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</si>
  <si>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</si>
  <si>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</si>
  <si>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</si>
  <si>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</si>
  <si>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</si>
  <si>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</si>
  <si>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</si>
  <si>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</si>
  <si>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</si>
  <si>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</si>
  <si>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</si>
  <si>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</si>
  <si>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</si>
  <si>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katalog VYD</t>
  </si>
  <si>
    <t>tisk katalogu vydavatelství ZČU; více viz příloha smlouvy č. 2</t>
  </si>
  <si>
    <t>ks</t>
  </si>
  <si>
    <t>fakturovat zvlášť</t>
  </si>
  <si>
    <t>Mgr. Jakub Pokorný, tel: 377 637 724, e-mail: pokorny2@uk.zcu.cz</t>
  </si>
  <si>
    <t>doc. JUDr. Monika FOREJTOVÁ, Ph.D., tel.: 776 003 034, e-mail: forejtov@kup.zcu.cz</t>
  </si>
  <si>
    <t>tyto 2 položky možno fakturovat společně</t>
  </si>
  <si>
    <t>tisk skript Základy konstruování: Učební podklady pro cvičení; více viz příloha smlouvy č. 4</t>
  </si>
  <si>
    <t>Západočeská univerzita v Plzni, Prodejna skript, Univerzitní 18, 306 14, Plzeň</t>
  </si>
  <si>
    <t>skripta FST</t>
  </si>
  <si>
    <t>NE</t>
  </si>
  <si>
    <t>bloky FZS</t>
  </si>
  <si>
    <t>Projekt č. 64: Interprofesní vzdělávání studentských týmů</t>
  </si>
  <si>
    <t>ANO</t>
  </si>
  <si>
    <t>fakturovat zvlášť, na fakturu uvést název projektu</t>
  </si>
  <si>
    <t>tisk bloků FZS; více viz příloha smlouvy č. 3</t>
  </si>
  <si>
    <t>Fakulta zdravotnických studií, Husova 11, 301 00 Plzeň</t>
  </si>
  <si>
    <t>Ing. Pavla Boháčová, tel.: 377 633 706, e-mail: pbohacov@fzs.zcu.cz</t>
  </si>
  <si>
    <t>sborník FPR</t>
  </si>
  <si>
    <t>Fakulta právnická, Katedra ústavního a evropského práva, Sady Pětatřicátníků 14, 301 00, Plzeň</t>
  </si>
  <si>
    <t>tisk brožury UJP o studiu na ZČU, anglicky; více viz příloha smlouvy č. 6</t>
  </si>
  <si>
    <t>tisk sborníku Právní stát ve světle evropských hodnot a ústavních garancí demokracie v mezinárodní perspektivě; více viz příloha smlouvy č. 5</t>
  </si>
  <si>
    <t>brožura UJP</t>
  </si>
  <si>
    <t>Ing. Barbora Uldrychová, tel.: 377 635 203, e-mail: uldrychb@ujp.zcu.cz</t>
  </si>
  <si>
    <t>Ústav jazykové přípravy, Univerzitní 22, Plzeň 306 14</t>
  </si>
  <si>
    <t>časopis ARNICA</t>
  </si>
  <si>
    <t>tisk časopisu Arnica 2018/2; více viz příloha smlouvy č. 7</t>
  </si>
  <si>
    <t>Mgr. Tereza Gerátová, tel.: 377 636 241, e-mail: geratovt@cbg.zcu.cz</t>
  </si>
  <si>
    <t>Centrum biologie, geověd a envigogiky ZČU, Klatovská 51, 306 19 Plzeň</t>
  </si>
  <si>
    <t>Priloha_c._1_SoD_technicka_specifikace_TS_II_001-2019</t>
  </si>
  <si>
    <t>Tiskařské služby (II.) - 001 - 2019 (TS_II_001-2019)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</si>
</sst>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abSelected="1" zoomScale="70" zoomScaleNormal="70" workbookViewId="0" topLeftCell="A1">
      <selection activeCell="O12" sqref="O12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14.00390625" style="82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91" customWidth="1"/>
    <col min="12" max="13" width="22.140625" style="91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53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52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75.75" thickTop="1">
      <c r="A7" s="52"/>
      <c r="B7" s="53">
        <v>1</v>
      </c>
      <c r="C7" s="54" t="s">
        <v>23</v>
      </c>
      <c r="D7" s="55">
        <v>250</v>
      </c>
      <c r="E7" s="54" t="s">
        <v>25</v>
      </c>
      <c r="F7" s="56" t="s">
        <v>24</v>
      </c>
      <c r="G7" s="57" t="s">
        <v>26</v>
      </c>
      <c r="H7" s="58" t="s">
        <v>33</v>
      </c>
      <c r="I7" s="58"/>
      <c r="J7" s="58" t="s">
        <v>27</v>
      </c>
      <c r="K7" s="59" t="s">
        <v>31</v>
      </c>
      <c r="L7" s="8" t="e">
        <f>D7*#REF!</f>
        <v>#REF!</v>
      </c>
      <c r="M7" s="8">
        <f aca="true" t="shared" si="0" ref="M7:M12">D7*N7</f>
        <v>13750</v>
      </c>
      <c r="N7" s="31">
        <v>55</v>
      </c>
      <c r="O7" s="32"/>
      <c r="P7" s="33">
        <f aca="true" t="shared" si="1" ref="P7:P12">D7*O7</f>
        <v>0</v>
      </c>
      <c r="Q7" s="27" t="str">
        <f>IF(ISNUMBER(O7),IF(O7&gt;N7,"NEVYHOVUJE","VYHOVUJE")," ")</f>
        <v xml:space="preserve"> </v>
      </c>
    </row>
    <row r="8" spans="2:17" ht="85.5">
      <c r="B8" s="61">
        <v>2</v>
      </c>
      <c r="C8" s="62" t="s">
        <v>34</v>
      </c>
      <c r="D8" s="63">
        <v>200</v>
      </c>
      <c r="E8" s="62" t="s">
        <v>25</v>
      </c>
      <c r="F8" s="64" t="s">
        <v>38</v>
      </c>
      <c r="G8" s="65" t="s">
        <v>37</v>
      </c>
      <c r="H8" s="66" t="s">
        <v>36</v>
      </c>
      <c r="I8" s="66" t="s">
        <v>35</v>
      </c>
      <c r="J8" s="66" t="s">
        <v>40</v>
      </c>
      <c r="K8" s="67" t="s">
        <v>39</v>
      </c>
      <c r="L8" s="6" t="e">
        <f>D8*#REF!</f>
        <v>#REF!</v>
      </c>
      <c r="M8" s="6">
        <f t="shared" si="0"/>
        <v>4940</v>
      </c>
      <c r="N8" s="7">
        <v>24.7</v>
      </c>
      <c r="O8" s="29"/>
      <c r="P8" s="30">
        <f t="shared" si="1"/>
        <v>0</v>
      </c>
      <c r="Q8" s="28" t="str">
        <f aca="true" t="shared" si="2" ref="Q8:Q12">IF(ISNUMBER(O8),IF(O8&gt;N8,"NEVYHOVUJE","VYHOVUJE")," ")</f>
        <v xml:space="preserve"> </v>
      </c>
    </row>
    <row r="9" spans="2:17" ht="75">
      <c r="B9" s="61">
        <v>3</v>
      </c>
      <c r="C9" s="62" t="s">
        <v>32</v>
      </c>
      <c r="D9" s="63">
        <v>236</v>
      </c>
      <c r="E9" s="62" t="s">
        <v>25</v>
      </c>
      <c r="F9" s="64" t="s">
        <v>30</v>
      </c>
      <c r="G9" s="68" t="s">
        <v>29</v>
      </c>
      <c r="H9" s="66" t="s">
        <v>33</v>
      </c>
      <c r="I9" s="66"/>
      <c r="J9" s="66" t="s">
        <v>27</v>
      </c>
      <c r="K9" s="67" t="s">
        <v>31</v>
      </c>
      <c r="L9" s="6" t="e">
        <f>D9*#REF!</f>
        <v>#REF!</v>
      </c>
      <c r="M9" s="6">
        <f t="shared" si="0"/>
        <v>21240</v>
      </c>
      <c r="N9" s="7">
        <v>90</v>
      </c>
      <c r="O9" s="29"/>
      <c r="P9" s="30">
        <f t="shared" si="1"/>
        <v>0</v>
      </c>
      <c r="Q9" s="28" t="str">
        <f t="shared" si="2"/>
        <v xml:space="preserve"> </v>
      </c>
    </row>
    <row r="10" spans="2:17" ht="90">
      <c r="B10" s="61">
        <v>4</v>
      </c>
      <c r="C10" s="62" t="s">
        <v>41</v>
      </c>
      <c r="D10" s="63">
        <v>100</v>
      </c>
      <c r="E10" s="62" t="s">
        <v>25</v>
      </c>
      <c r="F10" s="64" t="s">
        <v>44</v>
      </c>
      <c r="G10" s="69"/>
      <c r="H10" s="66" t="s">
        <v>33</v>
      </c>
      <c r="I10" s="66"/>
      <c r="J10" s="66" t="s">
        <v>28</v>
      </c>
      <c r="K10" s="67" t="s">
        <v>42</v>
      </c>
      <c r="L10" s="6" t="e">
        <f>D10*#REF!</f>
        <v>#REF!</v>
      </c>
      <c r="M10" s="6">
        <f t="shared" si="0"/>
        <v>10000</v>
      </c>
      <c r="N10" s="7">
        <v>100</v>
      </c>
      <c r="O10" s="29"/>
      <c r="P10" s="30">
        <f t="shared" si="1"/>
        <v>0</v>
      </c>
      <c r="Q10" s="28" t="str">
        <f t="shared" si="2"/>
        <v xml:space="preserve"> </v>
      </c>
    </row>
    <row r="11" spans="2:17" ht="82.5">
      <c r="B11" s="61">
        <v>5</v>
      </c>
      <c r="C11" s="62" t="s">
        <v>45</v>
      </c>
      <c r="D11" s="63">
        <v>900</v>
      </c>
      <c r="E11" s="62" t="s">
        <v>25</v>
      </c>
      <c r="F11" s="64" t="s">
        <v>43</v>
      </c>
      <c r="G11" s="65" t="s">
        <v>26</v>
      </c>
      <c r="H11" s="66" t="s">
        <v>33</v>
      </c>
      <c r="I11" s="66"/>
      <c r="J11" s="66" t="s">
        <v>46</v>
      </c>
      <c r="K11" s="67" t="s">
        <v>47</v>
      </c>
      <c r="L11" s="6" t="e">
        <f>D11*#REF!</f>
        <v>#REF!</v>
      </c>
      <c r="M11" s="6">
        <f t="shared" si="0"/>
        <v>23400</v>
      </c>
      <c r="N11" s="7">
        <v>26</v>
      </c>
      <c r="O11" s="29"/>
      <c r="P11" s="30">
        <f t="shared" si="1"/>
        <v>0</v>
      </c>
      <c r="Q11" s="28" t="str">
        <f t="shared" si="2"/>
        <v xml:space="preserve"> </v>
      </c>
    </row>
    <row r="12" spans="2:17" ht="83.25" thickBot="1">
      <c r="B12" s="61">
        <v>6</v>
      </c>
      <c r="C12" s="62" t="s">
        <v>48</v>
      </c>
      <c r="D12" s="63">
        <v>150</v>
      </c>
      <c r="E12" s="62" t="s">
        <v>25</v>
      </c>
      <c r="F12" s="64" t="s">
        <v>49</v>
      </c>
      <c r="G12" s="65" t="s">
        <v>26</v>
      </c>
      <c r="H12" s="66" t="s">
        <v>33</v>
      </c>
      <c r="I12" s="66"/>
      <c r="J12" s="66" t="s">
        <v>50</v>
      </c>
      <c r="K12" s="67" t="s">
        <v>51</v>
      </c>
      <c r="L12" s="6" t="e">
        <f>D12*#REF!</f>
        <v>#REF!</v>
      </c>
      <c r="M12" s="6">
        <f t="shared" si="0"/>
        <v>7500</v>
      </c>
      <c r="N12" s="7">
        <v>50</v>
      </c>
      <c r="O12" s="29"/>
      <c r="P12" s="30">
        <f t="shared" si="1"/>
        <v>0</v>
      </c>
      <c r="Q12" s="28" t="str">
        <f t="shared" si="2"/>
        <v xml:space="preserve"> </v>
      </c>
    </row>
    <row r="13" spans="1:18" ht="13.5" customHeight="1" thickBot="1" thickTop="1">
      <c r="A13" s="70"/>
      <c r="B13" s="70"/>
      <c r="C13" s="71"/>
      <c r="D13" s="70"/>
      <c r="E13" s="71"/>
      <c r="F13" s="71"/>
      <c r="G13" s="71"/>
      <c r="H13" s="71"/>
      <c r="I13" s="71"/>
      <c r="J13" s="71"/>
      <c r="K13" s="70"/>
      <c r="L13" s="70"/>
      <c r="M13" s="70"/>
      <c r="N13" s="70"/>
      <c r="O13" s="72"/>
      <c r="P13" s="72"/>
      <c r="Q13" s="70"/>
      <c r="R13" s="70"/>
    </row>
    <row r="14" spans="1:17" ht="60.75" customHeight="1" thickBot="1" thickTop="1">
      <c r="A14" s="73"/>
      <c r="B14" s="43" t="s">
        <v>22</v>
      </c>
      <c r="C14" s="43"/>
      <c r="D14" s="43"/>
      <c r="E14" s="43"/>
      <c r="F14" s="43"/>
      <c r="G14" s="43"/>
      <c r="H14" s="43"/>
      <c r="I14" s="22"/>
      <c r="J14" s="74"/>
      <c r="K14" s="75"/>
      <c r="L14" s="75"/>
      <c r="M14" s="1"/>
      <c r="N14" s="37" t="s">
        <v>3</v>
      </c>
      <c r="O14" s="41" t="s">
        <v>4</v>
      </c>
      <c r="P14" s="76"/>
      <c r="Q14" s="77"/>
    </row>
    <row r="15" spans="1:17" ht="33" customHeight="1" thickBot="1" thickTop="1">
      <c r="A15" s="73"/>
      <c r="B15" s="78" t="s">
        <v>2</v>
      </c>
      <c r="C15" s="78"/>
      <c r="D15" s="78"/>
      <c r="E15" s="78"/>
      <c r="F15" s="78"/>
      <c r="G15" s="78"/>
      <c r="H15" s="79"/>
      <c r="I15" s="11"/>
      <c r="J15" s="23"/>
      <c r="K15" s="2"/>
      <c r="L15" s="2"/>
      <c r="M15" s="3"/>
      <c r="N15" s="38">
        <f>SUM(M7:M12)</f>
        <v>80830</v>
      </c>
      <c r="O15" s="42">
        <f>SUM(P7:P12)</f>
        <v>0</v>
      </c>
      <c r="P15" s="80"/>
      <c r="Q15" s="81"/>
    </row>
    <row r="16" spans="1:18" ht="39.75" customHeight="1" thickTop="1">
      <c r="A16" s="73"/>
      <c r="I16" s="24"/>
      <c r="J16" s="25"/>
      <c r="K16" s="4"/>
      <c r="L16" s="4"/>
      <c r="M16" s="83"/>
      <c r="N16" s="83"/>
      <c r="O16" s="84"/>
      <c r="P16" s="84"/>
      <c r="Q16" s="84"/>
      <c r="R16" s="84"/>
    </row>
    <row r="17" spans="1:18" ht="19.9" customHeight="1">
      <c r="A17" s="73"/>
      <c r="I17" s="11"/>
      <c r="J17" s="25"/>
      <c r="K17" s="4"/>
      <c r="L17" s="4"/>
      <c r="M17" s="83"/>
      <c r="N17" s="5"/>
      <c r="O17" s="5"/>
      <c r="P17" s="5"/>
      <c r="Q17" s="84"/>
      <c r="R17" s="84"/>
    </row>
    <row r="18" spans="1:18" ht="71.25" customHeight="1">
      <c r="A18" s="73"/>
      <c r="I18" s="11"/>
      <c r="J18" s="25"/>
      <c r="K18" s="4"/>
      <c r="L18" s="4"/>
      <c r="M18" s="83"/>
      <c r="N18" s="5"/>
      <c r="O18" s="5"/>
      <c r="P18" s="5"/>
      <c r="Q18" s="84"/>
      <c r="R18" s="84"/>
    </row>
    <row r="19" spans="1:18" ht="36" customHeight="1">
      <c r="A19" s="73"/>
      <c r="I19" s="11"/>
      <c r="J19" s="85"/>
      <c r="K19" s="86"/>
      <c r="L19" s="86"/>
      <c r="M19" s="86"/>
      <c r="N19" s="83"/>
      <c r="O19" s="84"/>
      <c r="P19" s="84"/>
      <c r="Q19" s="84"/>
      <c r="R19" s="84"/>
    </row>
    <row r="20" spans="1:18" ht="14.25" customHeight="1">
      <c r="A20" s="73"/>
      <c r="B20" s="84"/>
      <c r="C20" s="87"/>
      <c r="D20" s="88"/>
      <c r="E20" s="89"/>
      <c r="F20" s="87"/>
      <c r="G20" s="87"/>
      <c r="H20" s="87"/>
      <c r="I20" s="87"/>
      <c r="J20" s="90"/>
      <c r="K20" s="84"/>
      <c r="L20" s="83"/>
      <c r="M20" s="83"/>
      <c r="N20" s="83"/>
      <c r="O20" s="84"/>
      <c r="P20" s="84"/>
      <c r="Q20" s="84"/>
      <c r="R20" s="84"/>
    </row>
    <row r="21" spans="1:18" ht="14.25" customHeight="1">
      <c r="A21" s="73"/>
      <c r="B21" s="84"/>
      <c r="C21" s="87"/>
      <c r="D21" s="88"/>
      <c r="E21" s="89"/>
      <c r="F21" s="87"/>
      <c r="G21" s="87"/>
      <c r="H21" s="87"/>
      <c r="I21" s="87"/>
      <c r="J21" s="90"/>
      <c r="K21" s="84"/>
      <c r="L21" s="83"/>
      <c r="M21" s="83"/>
      <c r="N21" s="83"/>
      <c r="O21" s="84"/>
      <c r="P21" s="84"/>
      <c r="Q21" s="84"/>
      <c r="R21" s="84"/>
    </row>
    <row r="22" spans="1:18" ht="14.25" customHeight="1">
      <c r="A22" s="73"/>
      <c r="B22" s="84"/>
      <c r="C22" s="87"/>
      <c r="D22" s="88"/>
      <c r="E22" s="89"/>
      <c r="F22" s="87"/>
      <c r="G22" s="87"/>
      <c r="H22" s="87"/>
      <c r="I22" s="87"/>
      <c r="J22" s="90"/>
      <c r="K22" s="84"/>
      <c r="L22" s="83"/>
      <c r="M22" s="83"/>
      <c r="N22" s="83"/>
      <c r="O22" s="84"/>
      <c r="P22" s="84"/>
      <c r="Q22" s="84"/>
      <c r="R22" s="84"/>
    </row>
    <row r="23" spans="3:13" ht="15">
      <c r="C23" s="12"/>
      <c r="D23" s="60"/>
      <c r="E23" s="12"/>
      <c r="F23" s="12"/>
      <c r="G23" s="12"/>
      <c r="H23" s="12"/>
      <c r="K23" s="60"/>
      <c r="L23" s="60"/>
      <c r="M23" s="60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  <row r="184" spans="3:13" ht="15">
      <c r="C184" s="12"/>
      <c r="D184" s="60"/>
      <c r="E184" s="12"/>
      <c r="F184" s="12"/>
      <c r="G184" s="12"/>
      <c r="H184" s="12"/>
      <c r="K184" s="60"/>
      <c r="L184" s="60"/>
      <c r="M184" s="60"/>
    </row>
    <row r="185" spans="3:13" ht="15">
      <c r="C185" s="12"/>
      <c r="D185" s="60"/>
      <c r="E185" s="12"/>
      <c r="F185" s="12"/>
      <c r="G185" s="12"/>
      <c r="H185" s="12"/>
      <c r="K185" s="60"/>
      <c r="L185" s="60"/>
      <c r="M185" s="60"/>
    </row>
    <row r="186" spans="3:13" ht="15">
      <c r="C186" s="12"/>
      <c r="D186" s="60"/>
      <c r="E186" s="12"/>
      <c r="F186" s="12"/>
      <c r="G186" s="12"/>
      <c r="H186" s="12"/>
      <c r="K186" s="60"/>
      <c r="L186" s="60"/>
      <c r="M186" s="60"/>
    </row>
  </sheetData>
  <sheetProtection password="C143" sheet="1" objects="1" scenarios="1" selectLockedCells="1"/>
  <mergeCells count="8">
    <mergeCell ref="B1:D1"/>
    <mergeCell ref="O1:Q1"/>
    <mergeCell ref="O14:Q14"/>
    <mergeCell ref="O15:Q15"/>
    <mergeCell ref="G3:J3"/>
    <mergeCell ref="B15:G15"/>
    <mergeCell ref="B14:H14"/>
    <mergeCell ref="G9:G10"/>
  </mergeCells>
  <conditionalFormatting sqref="B7:B12 D7:D12">
    <cfRule type="containsBlanks" priority="21" dxfId="6">
      <formula>LEN(TRIM(B7))=0</formula>
    </cfRule>
  </conditionalFormatting>
  <conditionalFormatting sqref="B7:B12">
    <cfRule type="cellIs" priority="16" dxfId="5" operator="greaterThanOrEqual">
      <formula>1</formula>
    </cfRule>
  </conditionalFormatting>
  <conditionalFormatting sqref="Q7:Q12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2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2">
    <cfRule type="notContainsBlanks" priority="1" dxfId="0">
      <formula>LEN(TRIM(O7))&gt;0</formula>
    </cfRule>
  </conditionalFormatting>
  <dataValidations count="1">
    <dataValidation type="list" showInputMessage="1" showErrorMessage="1" sqref="H7:H12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2019-01-31T08:35:31Z</dcterms:modified>
  <cp:category/>
  <cp:version/>
  <cp:contentType/>
  <cp:contentStatus/>
</cp:coreProperties>
</file>