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68" windowWidth="24240" windowHeight="12672" tabRatio="939"/>
  </bookViews>
  <sheets>
    <sheet name="Tonery" sheetId="22" r:id="rId1"/>
  </sheets>
  <definedNames>
    <definedName name="_xlnm.Print_Area" localSheetId="0">Tonery!$B$1:$S$38</definedName>
  </definedNames>
  <calcPr calcId="145621"/>
</workbook>
</file>

<file path=xl/calcChain.xml><?xml version="1.0" encoding="utf-8"?>
<calcChain xmlns="http://schemas.openxmlformats.org/spreadsheetml/2006/main">
  <c r="Q9" i="22" l="1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31" i="22"/>
  <c r="N28" i="22" l="1"/>
  <c r="N29" i="22"/>
  <c r="N27" i="22"/>
  <c r="N26" i="22"/>
  <c r="N23" i="22" l="1"/>
  <c r="N24" i="22"/>
  <c r="N25" i="22"/>
  <c r="N30" i="22"/>
  <c r="N7" i="22" l="1"/>
  <c r="N8" i="22"/>
  <c r="N9" i="22"/>
  <c r="N10" i="22"/>
  <c r="N20" i="22" l="1"/>
  <c r="N19" i="22"/>
  <c r="R8" i="22" l="1"/>
  <c r="R7" i="22"/>
  <c r="N11" i="22"/>
  <c r="N12" i="22"/>
  <c r="N13" i="22"/>
  <c r="N14" i="22"/>
  <c r="N15" i="22"/>
  <c r="N16" i="22"/>
  <c r="N17" i="22"/>
  <c r="N18" i="22"/>
  <c r="N21" i="22"/>
  <c r="N22" i="22"/>
  <c r="N31" i="22"/>
  <c r="Q7" i="22"/>
  <c r="Q8" i="22"/>
  <c r="O34" i="22" l="1"/>
  <c r="P34" i="22"/>
</calcChain>
</file>

<file path=xl/sharedStrings.xml><?xml version="1.0" encoding="utf-8"?>
<sst xmlns="http://schemas.openxmlformats.org/spreadsheetml/2006/main" count="165" uniqueCount="106">
  <si>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</si>
  <si>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</si>
  <si>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</si>
  <si>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</si>
  <si>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</si>
  <si>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V případě, že se dodavatel při předání zboží na některá uvedená tel. čísla nedovolá, bude v takovém případě volat tel. 377 631 307, 377 631 320.</t>
  </si>
  <si>
    <t>Žádanka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</si>
  <si>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</si>
  <si>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</si>
  <si>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</si>
  <si>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</si>
  <si>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</si>
  <si>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</si>
  <si>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</si>
  <si>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</si>
  <si>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</si>
  <si>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</si>
  <si>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Konica Minolta bizhub C300 černý TN312K</t>
  </si>
  <si>
    <t>ks</t>
  </si>
  <si>
    <t>Toner do tiskárny Konica Minolta bizhub C300 modrý TN312C</t>
  </si>
  <si>
    <t>Toner do tiskárny Konica Minolta bizhub C300 žlutý TN312Y</t>
  </si>
  <si>
    <t>Toner do tiskárny Konica Minolta bizhub C300 červený TN312M</t>
  </si>
  <si>
    <t>4219/0001/19</t>
  </si>
  <si>
    <t>9419/0002/19</t>
  </si>
  <si>
    <t xml:space="preserve">Toner do tiskátny BROTHER DPC - L2512D </t>
  </si>
  <si>
    <t>8119/0002/19</t>
  </si>
  <si>
    <t>1.</t>
  </si>
  <si>
    <t>2.</t>
  </si>
  <si>
    <t>3.</t>
  </si>
  <si>
    <t>4.</t>
  </si>
  <si>
    <t>8119/0003/19</t>
  </si>
  <si>
    <t xml:space="preserve">Toner do tiskárny HP Color LaserJet 3600 – černý   </t>
  </si>
  <si>
    <t xml:space="preserve">Toner do tiskárny HP Color LaserJet 3600 – červený   </t>
  </si>
  <si>
    <t xml:space="preserve">Toner do tiskárny HP Color LaserJet 3600 – modrý   </t>
  </si>
  <si>
    <t xml:space="preserve">Toner do tiskárny HP Color LaserJet 3600 – žlutý   </t>
  </si>
  <si>
    <t>3219/0001/19</t>
  </si>
  <si>
    <t>5.</t>
  </si>
  <si>
    <t xml:space="preserve">Tonery (II.) 002 - 2019 (T-(II.)-002-2019) </t>
  </si>
  <si>
    <t>Priloha_c._1_Kupni_smlouvy_technicka_specifikace_T-(II.)-002-2019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</si>
  <si>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</si>
  <si>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</si>
  <si>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</si>
  <si>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</si>
  <si>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</si>
  <si>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</si>
  <si>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</si>
  <si>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</si>
  <si>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</si>
  <si>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</si>
  <si>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 xml:space="preserve">Originální, nebo kompatibilní toner splňující podmínky certifikátu STMC. 
Minimální výtěžnost při 5% pokrytí 20000 stran. </t>
  </si>
  <si>
    <t xml:space="preserve">Originální, nebo kompatibilní toner splňující podmínky certifikátu STMC.
Minimální výtěžnost při 5% pokrytí 12000 stran. </t>
  </si>
  <si>
    <t xml:space="preserve">Originální, nebo kompatibilní toner splňující podmínky certifikátu STMC. 
Minimální výtěžnost při 5% pokrytí 12000 stran. </t>
  </si>
  <si>
    <t xml:space="preserve">CBG - Mgr. Tereza Gerátová,
Tel.: 37763 6241 </t>
  </si>
  <si>
    <t xml:space="preserve">Místo dodání </t>
  </si>
  <si>
    <t>Chodské nám. 1,
301 00 Plzeň,
Fakulta pedagogická -
Centrum biologie, geověd a envigogiky,
CH 318</t>
  </si>
  <si>
    <t xml:space="preserve">Maximální cena za jednotlivé položky 
 v Kč BEZ DPH </t>
  </si>
  <si>
    <t xml:space="preserve">POZNÁMKA </t>
  </si>
  <si>
    <t>CPV - výběr
TONERY</t>
  </si>
  <si>
    <t>ID</t>
  </si>
  <si>
    <t xml:space="preserve">Toner yellow pro multifunkční kopírku Triump - Adler DCC 2930/2935 </t>
  </si>
  <si>
    <t>Toner cyan pro multifunkční kopírku Triump - Adler DCC 2930/2935</t>
  </si>
  <si>
    <t>Toner magenta pro multifunkční kopírku Triump - Adler DCC 2930/2935</t>
  </si>
  <si>
    <t>UK - Bc. Martina Malá, 
Tel.: 37763 7747, 7755</t>
  </si>
  <si>
    <t>Univerzitní 18,
306 14 Plzeň,
Knihovna Bory,
UB 111</t>
  </si>
  <si>
    <t>Ing. Dana Stanková, 
Tel.: 37763 4898</t>
  </si>
  <si>
    <t xml:space="preserve">Klatovská 200,
301 00 Plzeň,
VŠ kolej K1,
B3 122 </t>
  </si>
  <si>
    <t>Originální, nebo kompatibilní toner splňující podmínky certifikátu STMC. 
Minimální výtěžnost při 5% pokrytí 2500 stran.</t>
  </si>
  <si>
    <t>Toner do tiskárny HP LJ 1320 černý</t>
  </si>
  <si>
    <t>SKM - Ilona Polívková,
Tel.: 37763 4875</t>
  </si>
  <si>
    <t>Máchova 14-16, 
301 00 Plzeň,
VŠ kolej B1,
B1 41</t>
  </si>
  <si>
    <t>Toner do tiskárny HP LJ P2055d černý</t>
  </si>
  <si>
    <t>Originální, nebo kompatibilní toner splňující podmínky certifikátu STMC. 
Minimální výtěžnost při 5% pokrytí 2300 stran.</t>
  </si>
  <si>
    <t>Toner do tiskárny HP LJ P3015 černý</t>
  </si>
  <si>
    <t>Originální, nebo kompatibilní toner splňující podmínky certifikátu STMC. 
Minimální výtěžnost při 5% pokrytí 6000 stran.</t>
  </si>
  <si>
    <t>Tonerová kazeta do kopírky Ricoh Aficio 1515PS černý</t>
  </si>
  <si>
    <t>Originální, nebo kompatibilní tonerová kazeta splňující podmínky certifikátu STMC. 
Minimální výtěžnost při 5% pokrytí 7000 stran.</t>
  </si>
  <si>
    <t>Ing. Michaela Pšeidlová,
Tel.: 37763 4878</t>
  </si>
  <si>
    <t>Bolevecká 30,
301 00 Plzeň,
VŠ kolej L1-L2</t>
  </si>
  <si>
    <t>Toner do tiskárny HP LJ 1022N černý</t>
  </si>
  <si>
    <t>Originální, nebo kompatibilní toner splňující podmínky certifikátu STMC.
Minimální výtěžnost při 5% pokrytí 3000 stran.</t>
  </si>
  <si>
    <t>SKM - Michaela Cingrošová,
Tel.: 37763 4893</t>
  </si>
  <si>
    <t>Klatovská 51,
301 00 Plzeň,
Bufet FPE</t>
  </si>
  <si>
    <t>Toner do tiskárny HP LJ 1300 černý</t>
  </si>
  <si>
    <t>Toner do tiskárny Canon MF217W černý</t>
  </si>
  <si>
    <t>Originální, nebo kompatibilní toner splňující podmínky certifikátu STMC. 
Minimální výtěžnost při 5% pokrytí 2400 stran.</t>
  </si>
  <si>
    <t>SKM - Helena Honomichlová,
Tel.: 37763 4883</t>
  </si>
  <si>
    <t>Univerzitní 12,
306 14 Plzeň,
Menza 4</t>
  </si>
  <si>
    <t>Originální, nebo kompatibilní toner splňující podmínky certifikátu STMC.
Minimální výtěžnost při 5% pokrytí 2500 stran.</t>
  </si>
  <si>
    <t>Toner do tiskárny HP LJ 1100 černý</t>
  </si>
  <si>
    <t>SKM - Vladimír Tománek,
Tel.: 37763 4863</t>
  </si>
  <si>
    <t>Kollárova 19,
301 00 Plzeň,
Menza 1</t>
  </si>
  <si>
    <t>Toner do tiskárny LJ 6L černý</t>
  </si>
  <si>
    <t>Toner do tiskárny HP LJ CM2320 černý</t>
  </si>
  <si>
    <t xml:space="preserve">Originální, nebo kompatibilní toner splňující podmínky certifikátu STMC. 
Minimální výtěžnost při 5% pokrytí 2800 stran. </t>
  </si>
  <si>
    <t>SKM - Jitka Hurtová,
Tel.: 37763 4851</t>
  </si>
  <si>
    <t>Kollárova 19,
301 00 Plzeň,
SKM</t>
  </si>
  <si>
    <t>SKM - Gabriela Vostracká, 
Tel.: 37763 4877</t>
  </si>
  <si>
    <t>Borská 53,
316 00 Plzeň,
VŠ kolej</t>
  </si>
  <si>
    <t>FPR - JUDr. Elena Mrázová,
Tel.: 37763 7685</t>
  </si>
  <si>
    <t>Sady Pětatřicátníků 14, 
306 14  Plzeň, 
Fakulta právnická - Děkanát,
PC 222</t>
  </si>
  <si>
    <t xml:space="preserve">Originální toner. Výtěžnost 15000 stran. </t>
  </si>
  <si>
    <t>Originální toner. Výtěžnost 15000 stran.</t>
  </si>
  <si>
    <t>Originální toner. Výtěžnost 3000 stran.</t>
  </si>
  <si>
    <t xml:space="preserve">Originální. Výtěžnost 6000 stran. </t>
  </si>
  <si>
    <t xml:space="preserve">Originální. Výtěžnost 4000 stran. </t>
  </si>
  <si>
    <t>Originální. Výtěžnost 4000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</si>
</sst>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4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5" xfId="0" applyNumberFormat="1" applyFont="1" applyFill="1" applyBorder="1" applyAlignment="1" applyProtection="1">
      <alignment horizontal="center" vertical="center" textRotation="90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27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6" fillId="2" borderId="3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38" xfId="0" applyNumberFormat="1" applyFill="1" applyBorder="1" applyAlignment="1" applyProtection="1">
      <alignment horizontal="right" vertical="center" indent="1"/>
    </xf>
    <xf numFmtId="164" fontId="6" fillId="2" borderId="3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3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9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4" fillId="4" borderId="18" xfId="0" applyNumberFormat="1" applyFon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6" xfId="0" applyNumberFormat="1" applyFill="1" applyBorder="1" applyAlignment="1" applyProtection="1">
      <alignment horizontal="center" vertical="center"/>
    </xf>
    <xf numFmtId="3" fontId="0" fillId="4" borderId="32" xfId="0" applyNumberFormat="1" applyFill="1" applyBorder="1" applyAlignment="1" applyProtection="1">
      <alignment horizontal="center" vertical="center" wrapText="1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51" xfId="0" applyNumberFormat="1" applyFill="1" applyBorder="1" applyAlignment="1" applyProtection="1">
      <alignment horizontal="right" vertical="center" indent="1"/>
    </xf>
    <xf numFmtId="164" fontId="6" fillId="2" borderId="51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13" xfId="0" applyNumberForma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37" xfId="0" applyNumberFormat="1" applyFill="1" applyBorder="1" applyAlignment="1" applyProtection="1">
      <alignment horizontal="center" vertical="center"/>
    </xf>
    <xf numFmtId="0" fontId="0" fillId="0" borderId="54" xfId="0" applyNumberFormat="1" applyFill="1" applyBorder="1" applyAlignment="1" applyProtection="1">
      <alignment horizontal="center" vertical="center"/>
    </xf>
    <xf numFmtId="164" fontId="0" fillId="0" borderId="42" xfId="0" applyNumberFormat="1" applyFill="1" applyBorder="1" applyAlignment="1" applyProtection="1">
      <alignment horizontal="right" vertical="center" indent="1"/>
    </xf>
    <xf numFmtId="164" fontId="0" fillId="4" borderId="55" xfId="0" applyNumberFormat="1" applyFill="1" applyBorder="1" applyAlignment="1" applyProtection="1">
      <alignment horizontal="right" vertical="center" indent="1"/>
    </xf>
    <xf numFmtId="164" fontId="6" fillId="2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2" xfId="0" applyNumberFormat="1" applyBorder="1" applyAlignment="1" applyProtection="1">
      <alignment horizontal="right" vertical="center" indent="1"/>
    </xf>
    <xf numFmtId="0" fontId="0" fillId="0" borderId="56" xfId="0" applyNumberFormat="1" applyFill="1" applyBorder="1" applyAlignment="1" applyProtection="1">
      <alignment horizontal="center" vertical="center"/>
    </xf>
    <xf numFmtId="165" fontId="0" fillId="0" borderId="39" xfId="0" applyNumberFormat="1" applyBorder="1" applyAlignment="1" applyProtection="1">
      <alignment horizontal="right" vertical="center" indent="1"/>
    </xf>
    <xf numFmtId="0" fontId="0" fillId="0" borderId="57" xfId="0" applyNumberFormat="1" applyFill="1" applyBorder="1" applyAlignment="1" applyProtection="1">
      <alignment horizontal="center" vertical="center"/>
    </xf>
    <xf numFmtId="0" fontId="6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8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60" xfId="0" applyNumberFormat="1" applyFill="1" applyBorder="1" applyAlignment="1" applyProtection="1">
      <alignment horizontal="right" vertical="center" indent="1"/>
    </xf>
    <xf numFmtId="164" fontId="6" fillId="2" borderId="60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4" borderId="55" xfId="0" applyNumberFormat="1" applyFont="1" applyFill="1" applyBorder="1" applyAlignment="1" applyProtection="1">
      <alignment horizontal="right" vertical="center" indent="1"/>
    </xf>
    <xf numFmtId="0" fontId="0" fillId="0" borderId="42" xfId="0" applyNumberForma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39" xfId="0" applyNumberFormat="1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39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/>
    </xf>
    <xf numFmtId="0" fontId="0" fillId="4" borderId="39" xfId="0" applyFont="1" applyFill="1" applyBorder="1" applyAlignment="1" applyProtection="1">
      <alignment horizontal="center" vertical="center"/>
    </xf>
    <xf numFmtId="0" fontId="0" fillId="4" borderId="3" xfId="0" applyFont="1" applyFill="1" applyBorder="1" applyAlignment="1" applyProtection="1">
      <alignment horizontal="center" vertical="center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0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/>
    </xf>
    <xf numFmtId="0" fontId="0" fillId="4" borderId="30" xfId="0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4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3" borderId="44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3" borderId="45" xfId="0" applyFont="1" applyFill="1" applyBorder="1" applyAlignment="1" applyProtection="1">
      <alignment horizontal="center" vertical="center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0" borderId="48" xfId="0" applyBorder="1" applyProtection="1"/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horizontal="left" vertical="center" wrapText="1" inden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3" borderId="47" xfId="0" applyFont="1" applyFill="1" applyBorder="1" applyAlignment="1" applyProtection="1">
      <alignment horizontal="center" vertical="center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0" borderId="0" xfId="0" applyBorder="1" applyProtection="1"/>
    <xf numFmtId="3" fontId="0" fillId="3" borderId="49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 inden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0" borderId="48" xfId="0" applyBorder="1" applyAlignment="1" applyProtection="1">
      <alignment vertical="center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horizontal="left" vertical="center" wrapText="1" indent="1" shrinkToFi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0" fontId="0" fillId="4" borderId="37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/>
    </xf>
    <xf numFmtId="0" fontId="0" fillId="3" borderId="52" xfId="0" applyFont="1" applyFill="1" applyBorder="1" applyAlignment="1" applyProtection="1">
      <alignment horizontal="right" vertical="center" indent="1"/>
    </xf>
    <xf numFmtId="3" fontId="0" fillId="3" borderId="41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left" vertical="center" wrapText="1" inden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5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3" fontId="0" fillId="3" borderId="5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left" vertical="center" wrapText="1" inden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3" fontId="0" fillId="3" borderId="40" xfId="0" applyNumberFormat="1" applyFill="1" applyBorder="1" applyAlignment="1" applyProtection="1">
      <alignment horizontal="center" vertical="center" wrapText="1"/>
    </xf>
    <xf numFmtId="0" fontId="0" fillId="4" borderId="42" xfId="0" applyNumberFormat="1" applyFont="1" applyFill="1" applyBorder="1" applyAlignment="1" applyProtection="1">
      <alignment horizontal="left" vertical="center" wrapText="1" indent="1"/>
    </xf>
    <xf numFmtId="3" fontId="0" fillId="4" borderId="42" xfId="0" applyNumberFormat="1" applyFill="1" applyBorder="1" applyAlignment="1" applyProtection="1">
      <alignment horizontal="center" vertical="center" wrapText="1"/>
    </xf>
    <xf numFmtId="0" fontId="0" fillId="4" borderId="42" xfId="0" applyNumberFormat="1" applyFill="1" applyBorder="1" applyAlignment="1" applyProtection="1">
      <alignment horizontal="center" vertical="center" wrapText="1"/>
    </xf>
    <xf numFmtId="0" fontId="0" fillId="4" borderId="42" xfId="0" applyNumberFormat="1" applyFont="1" applyFill="1" applyBorder="1" applyAlignment="1" applyProtection="1">
      <alignment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4" fillId="4" borderId="35" xfId="0" applyNumberFormat="1" applyFont="1" applyFill="1" applyBorder="1" applyAlignment="1" applyProtection="1">
      <alignment horizontal="left" vertical="center" wrapText="1" indent="1" shrinkToFi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59" xfId="0" applyNumberFormat="1" applyFont="1" applyFill="1" applyBorder="1" applyAlignment="1" applyProtection="1">
      <alignment horizontal="left" vertical="center" wrapText="1" indent="1"/>
    </xf>
    <xf numFmtId="0" fontId="0" fillId="4" borderId="59" xfId="0" applyNumberFormat="1" applyFill="1" applyBorder="1" applyAlignment="1" applyProtection="1">
      <alignment horizontal="center" vertical="center" wrapText="1"/>
    </xf>
    <xf numFmtId="0" fontId="0" fillId="0" borderId="48" xfId="0" applyBorder="1" applyAlignment="1" applyProtection="1">
      <alignment horizontal="center" vertical="center"/>
    </xf>
    <xf numFmtId="0" fontId="0" fillId="4" borderId="55" xfId="0" applyNumberFormat="1" applyFont="1" applyFill="1" applyBorder="1" applyAlignment="1" applyProtection="1">
      <alignment vertical="center" wrapText="1"/>
    </xf>
    <xf numFmtId="0" fontId="0" fillId="3" borderId="61" xfId="0" applyFont="1" applyFill="1" applyBorder="1" applyAlignment="1" applyProtection="1">
      <alignment horizontal="center" vertical="center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3" borderId="43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3" xfId="0" applyBorder="1" applyAlignment="1" applyProtection="1"/>
    <xf numFmtId="0" fontId="0" fillId="0" borderId="2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5" borderId="7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3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topLeftCell="H1" zoomScale="70" zoomScaleNormal="70" zoomScaleSheetLayoutView="55" workbookViewId="0">
      <selection activeCell="Q37" sqref="Q37"/>
    </sheetView>
  </sheetViews>
  <sheetFormatPr defaultRowHeight="14.4" x14ac:dyDescent="0.3"/>
  <cols>
    <col min="1" max="1" width="1.88671875" style="152" customWidth="1"/>
    <col min="2" max="2" width="5.6640625" style="152" customWidth="1"/>
    <col min="3" max="3" width="43.44140625" style="9" customWidth="1"/>
    <col min="4" max="4" width="9.6640625" style="231" customWidth="1"/>
    <col min="5" max="5" width="9" style="13" customWidth="1"/>
    <col min="6" max="6" width="76" style="9" customWidth="1"/>
    <col min="7" max="7" width="29.109375" style="232" customWidth="1"/>
    <col min="8" max="8" width="20.88671875" style="9" customWidth="1"/>
    <col min="9" max="9" width="19" style="9" customWidth="1"/>
    <col min="10" max="10" width="23.5546875" style="10" customWidth="1"/>
    <col min="11" max="11" width="18.88671875" style="10" customWidth="1"/>
    <col min="12" max="12" width="27" style="10" customWidth="1"/>
    <col min="13" max="13" width="19.44140625" style="9" customWidth="1"/>
    <col min="14" max="14" width="22.109375" style="232" hidden="1" customWidth="1"/>
    <col min="15" max="15" width="20.88671875" style="152" customWidth="1"/>
    <col min="16" max="16" width="25.33203125" style="152" customWidth="1"/>
    <col min="17" max="17" width="21" style="152" customWidth="1"/>
    <col min="18" max="18" width="19.44140625" style="152" customWidth="1"/>
    <col min="19" max="19" width="20.44140625" style="152" customWidth="1"/>
    <col min="20" max="20" width="28.88671875" style="218" customWidth="1"/>
    <col min="21" max="21" width="11.88671875" style="152" customWidth="1"/>
    <col min="22" max="22" width="17.44140625" style="152" customWidth="1"/>
    <col min="23" max="16384" width="8.88671875" style="152"/>
  </cols>
  <sheetData>
    <row r="1" spans="1:22" s="10" customFormat="1" ht="24.6" customHeight="1" x14ac:dyDescent="0.25">
      <c r="B1" s="106" t="s">
        <v>37</v>
      </c>
      <c r="C1" s="129"/>
      <c r="D1" s="13"/>
      <c r="E1" s="13"/>
      <c r="F1" s="9"/>
      <c r="G1" s="130"/>
      <c r="H1" s="131"/>
      <c r="I1" s="132"/>
      <c r="J1" s="132"/>
      <c r="K1" s="133"/>
      <c r="L1" s="133"/>
      <c r="M1" s="9"/>
      <c r="N1" s="9"/>
      <c r="P1" s="107" t="s">
        <v>38</v>
      </c>
      <c r="Q1" s="107"/>
      <c r="R1" s="107"/>
      <c r="T1" s="134"/>
    </row>
    <row r="2" spans="1:22" s="10" customFormat="1" ht="18.75" x14ac:dyDescent="0.25">
      <c r="C2" s="9"/>
      <c r="D2" s="7"/>
      <c r="E2" s="8"/>
      <c r="F2" s="9"/>
      <c r="G2" s="135"/>
      <c r="H2" s="135"/>
      <c r="I2" s="135"/>
      <c r="J2" s="135"/>
      <c r="K2" s="135"/>
      <c r="L2" s="135"/>
      <c r="M2" s="9"/>
      <c r="N2" s="9"/>
      <c r="P2" s="136"/>
      <c r="Q2" s="136"/>
      <c r="S2" s="137"/>
      <c r="T2" s="138"/>
      <c r="U2" s="137"/>
      <c r="V2" s="137"/>
    </row>
    <row r="3" spans="1:22" s="10" customFormat="1" x14ac:dyDescent="0.3">
      <c r="B3" s="139"/>
      <c r="C3" s="140" t="s">
        <v>13</v>
      </c>
      <c r="D3" s="135"/>
      <c r="E3" s="135"/>
      <c r="F3" s="135"/>
      <c r="G3" s="135"/>
      <c r="H3" s="135"/>
      <c r="I3" s="135"/>
      <c r="J3" s="135"/>
      <c r="K3" s="135"/>
      <c r="L3" s="135"/>
      <c r="M3" s="136"/>
      <c r="N3" s="134"/>
      <c r="O3" s="134"/>
      <c r="P3" s="136"/>
      <c r="Q3" s="136"/>
      <c r="S3" s="136"/>
      <c r="T3" s="134"/>
    </row>
    <row r="4" spans="1:22" s="10" customFormat="1" ht="21" customHeight="1" thickBot="1" x14ac:dyDescent="0.35">
      <c r="B4" s="141"/>
      <c r="C4" s="142" t="s">
        <v>15</v>
      </c>
      <c r="D4" s="135"/>
      <c r="E4" s="135"/>
      <c r="F4" s="135"/>
      <c r="G4" s="135"/>
      <c r="H4" s="136"/>
      <c r="I4" s="136"/>
      <c r="J4" s="136"/>
      <c r="K4" s="136"/>
      <c r="L4" s="136"/>
      <c r="M4" s="136"/>
      <c r="N4" s="9"/>
      <c r="O4" s="9"/>
      <c r="P4" s="136"/>
      <c r="Q4" s="136"/>
      <c r="S4" s="136"/>
      <c r="T4" s="134"/>
    </row>
    <row r="5" spans="1:22" s="10" customFormat="1" ht="42.75" customHeight="1" thickBot="1" x14ac:dyDescent="0.35">
      <c r="B5" s="11"/>
      <c r="C5" s="12"/>
      <c r="D5" s="13"/>
      <c r="E5" s="13"/>
      <c r="F5" s="9"/>
      <c r="G5" s="22" t="s">
        <v>14</v>
      </c>
      <c r="H5" s="9"/>
      <c r="I5" s="9"/>
      <c r="J5" s="143"/>
      <c r="M5" s="9"/>
      <c r="N5" s="14"/>
      <c r="P5" s="33" t="s">
        <v>14</v>
      </c>
      <c r="T5" s="144"/>
    </row>
    <row r="6" spans="1:22" s="10" customFormat="1" ht="112.5" customHeight="1" thickTop="1" thickBot="1" x14ac:dyDescent="0.35">
      <c r="B6" s="15" t="s">
        <v>1</v>
      </c>
      <c r="C6" s="43" t="s">
        <v>39</v>
      </c>
      <c r="D6" s="43" t="s">
        <v>0</v>
      </c>
      <c r="E6" s="43" t="s">
        <v>40</v>
      </c>
      <c r="F6" s="43" t="s">
        <v>41</v>
      </c>
      <c r="G6" s="35" t="s">
        <v>2</v>
      </c>
      <c r="H6" s="43" t="s">
        <v>42</v>
      </c>
      <c r="I6" s="43" t="s">
        <v>43</v>
      </c>
      <c r="J6" s="43" t="s">
        <v>47</v>
      </c>
      <c r="K6" s="43" t="s">
        <v>44</v>
      </c>
      <c r="L6" s="102" t="s">
        <v>48</v>
      </c>
      <c r="M6" s="43" t="s">
        <v>53</v>
      </c>
      <c r="N6" s="43" t="s">
        <v>55</v>
      </c>
      <c r="O6" s="43" t="s">
        <v>9</v>
      </c>
      <c r="P6" s="34" t="s">
        <v>10</v>
      </c>
      <c r="Q6" s="102" t="s">
        <v>11</v>
      </c>
      <c r="R6" s="102" t="s">
        <v>12</v>
      </c>
      <c r="S6" s="43" t="s">
        <v>56</v>
      </c>
      <c r="T6" s="43" t="s">
        <v>57</v>
      </c>
      <c r="U6" s="44" t="s">
        <v>58</v>
      </c>
      <c r="V6" s="16" t="s">
        <v>6</v>
      </c>
    </row>
    <row r="7" spans="1:22" ht="60" customHeight="1" thickTop="1" x14ac:dyDescent="0.3">
      <c r="A7" s="145" t="s">
        <v>26</v>
      </c>
      <c r="B7" s="146">
        <v>1</v>
      </c>
      <c r="C7" s="147" t="s">
        <v>17</v>
      </c>
      <c r="D7" s="148">
        <v>3</v>
      </c>
      <c r="E7" s="149" t="s">
        <v>18</v>
      </c>
      <c r="F7" s="150" t="s">
        <v>49</v>
      </c>
      <c r="G7" s="64"/>
      <c r="H7" s="109" t="s">
        <v>45</v>
      </c>
      <c r="I7" s="109" t="s">
        <v>46</v>
      </c>
      <c r="J7" s="109"/>
      <c r="K7" s="109"/>
      <c r="L7" s="109" t="s">
        <v>52</v>
      </c>
      <c r="M7" s="109" t="s">
        <v>54</v>
      </c>
      <c r="N7" s="65">
        <f t="shared" ref="N7:N31" si="0">D7*O7</f>
        <v>3600</v>
      </c>
      <c r="O7" s="24">
        <v>1200</v>
      </c>
      <c r="P7" s="66"/>
      <c r="Q7" s="41">
        <f t="shared" ref="Q7:Q31" si="1">D7*P7</f>
        <v>0</v>
      </c>
      <c r="R7" s="67" t="str">
        <f t="shared" ref="R7:R31" si="2">IF(ISNUMBER(P7), IF(P7&gt;O7,"NEVYHOVUJE","VYHOVUJE")," ")</f>
        <v xml:space="preserve"> </v>
      </c>
      <c r="S7" s="112"/>
      <c r="T7" s="115" t="s">
        <v>3</v>
      </c>
      <c r="U7" s="118">
        <v>85642</v>
      </c>
      <c r="V7" s="151" t="s">
        <v>22</v>
      </c>
    </row>
    <row r="8" spans="1:22" ht="60" customHeight="1" x14ac:dyDescent="0.3">
      <c r="B8" s="153">
        <v>2</v>
      </c>
      <c r="C8" s="154" t="s">
        <v>19</v>
      </c>
      <c r="D8" s="45">
        <v>2</v>
      </c>
      <c r="E8" s="21" t="s">
        <v>18</v>
      </c>
      <c r="F8" s="155" t="s">
        <v>50</v>
      </c>
      <c r="G8" s="23"/>
      <c r="H8" s="110"/>
      <c r="I8" s="110"/>
      <c r="J8" s="110"/>
      <c r="K8" s="110"/>
      <c r="L8" s="110"/>
      <c r="M8" s="110"/>
      <c r="N8" s="5">
        <f t="shared" si="0"/>
        <v>2000</v>
      </c>
      <c r="O8" s="25">
        <v>1000</v>
      </c>
      <c r="P8" s="28"/>
      <c r="Q8" s="31">
        <f t="shared" si="1"/>
        <v>0</v>
      </c>
      <c r="R8" s="29" t="str">
        <f t="shared" si="2"/>
        <v xml:space="preserve"> </v>
      </c>
      <c r="S8" s="113"/>
      <c r="T8" s="116"/>
      <c r="U8" s="119"/>
      <c r="V8" s="156"/>
    </row>
    <row r="9" spans="1:22" ht="60" customHeight="1" x14ac:dyDescent="0.3">
      <c r="B9" s="157">
        <v>3</v>
      </c>
      <c r="C9" s="154" t="s">
        <v>20</v>
      </c>
      <c r="D9" s="45">
        <v>2</v>
      </c>
      <c r="E9" s="21" t="s">
        <v>18</v>
      </c>
      <c r="F9" s="155" t="s">
        <v>51</v>
      </c>
      <c r="G9" s="23"/>
      <c r="H9" s="110"/>
      <c r="I9" s="110"/>
      <c r="J9" s="110"/>
      <c r="K9" s="110"/>
      <c r="L9" s="110"/>
      <c r="M9" s="110"/>
      <c r="N9" s="5">
        <f t="shared" si="0"/>
        <v>2000</v>
      </c>
      <c r="O9" s="25">
        <v>1000</v>
      </c>
      <c r="P9" s="28"/>
      <c r="Q9" s="31">
        <f t="shared" si="1"/>
        <v>0</v>
      </c>
      <c r="R9" s="29" t="str">
        <f t="shared" si="2"/>
        <v xml:space="preserve"> </v>
      </c>
      <c r="S9" s="113"/>
      <c r="T9" s="116"/>
      <c r="U9" s="119"/>
      <c r="V9" s="156"/>
    </row>
    <row r="10" spans="1:22" ht="60" customHeight="1" thickBot="1" x14ac:dyDescent="0.35">
      <c r="A10" s="158"/>
      <c r="B10" s="159">
        <v>4</v>
      </c>
      <c r="C10" s="160" t="s">
        <v>21</v>
      </c>
      <c r="D10" s="68">
        <v>2</v>
      </c>
      <c r="E10" s="161" t="s">
        <v>18</v>
      </c>
      <c r="F10" s="162" t="s">
        <v>51</v>
      </c>
      <c r="G10" s="46"/>
      <c r="H10" s="111"/>
      <c r="I10" s="111"/>
      <c r="J10" s="111"/>
      <c r="K10" s="111"/>
      <c r="L10" s="111"/>
      <c r="M10" s="111"/>
      <c r="N10" s="47">
        <f t="shared" si="0"/>
        <v>2000</v>
      </c>
      <c r="O10" s="48">
        <v>1000</v>
      </c>
      <c r="P10" s="49"/>
      <c r="Q10" s="69">
        <f t="shared" si="1"/>
        <v>0</v>
      </c>
      <c r="R10" s="70" t="str">
        <f t="shared" si="2"/>
        <v xml:space="preserve"> </v>
      </c>
      <c r="S10" s="114"/>
      <c r="T10" s="117"/>
      <c r="U10" s="120"/>
      <c r="V10" s="163"/>
    </row>
    <row r="11" spans="1:22" ht="67.5" customHeight="1" x14ac:dyDescent="0.3">
      <c r="A11" s="145" t="s">
        <v>27</v>
      </c>
      <c r="B11" s="157">
        <v>5</v>
      </c>
      <c r="C11" s="164" t="s">
        <v>59</v>
      </c>
      <c r="D11" s="165">
        <v>4</v>
      </c>
      <c r="E11" s="166" t="s">
        <v>18</v>
      </c>
      <c r="F11" s="167" t="s">
        <v>100</v>
      </c>
      <c r="G11" s="32"/>
      <c r="H11" s="110" t="s">
        <v>45</v>
      </c>
      <c r="I11" s="110" t="s">
        <v>46</v>
      </c>
      <c r="J11" s="110"/>
      <c r="K11" s="110"/>
      <c r="L11" s="110" t="s">
        <v>62</v>
      </c>
      <c r="M11" s="110" t="s">
        <v>63</v>
      </c>
      <c r="N11" s="6">
        <f t="shared" si="0"/>
        <v>13200</v>
      </c>
      <c r="O11" s="27">
        <v>3300</v>
      </c>
      <c r="P11" s="39"/>
      <c r="Q11" s="42">
        <f t="shared" si="1"/>
        <v>0</v>
      </c>
      <c r="R11" s="30" t="str">
        <f t="shared" si="2"/>
        <v xml:space="preserve"> </v>
      </c>
      <c r="S11" s="113"/>
      <c r="T11" s="116" t="s">
        <v>4</v>
      </c>
      <c r="U11" s="119">
        <v>82373</v>
      </c>
      <c r="V11" s="156" t="s">
        <v>23</v>
      </c>
    </row>
    <row r="12" spans="1:22" ht="67.5" customHeight="1" x14ac:dyDescent="0.3">
      <c r="B12" s="153">
        <v>6</v>
      </c>
      <c r="C12" s="154" t="s">
        <v>60</v>
      </c>
      <c r="D12" s="45">
        <v>4</v>
      </c>
      <c r="E12" s="21" t="s">
        <v>18</v>
      </c>
      <c r="F12" s="167" t="s">
        <v>101</v>
      </c>
      <c r="G12" s="23"/>
      <c r="H12" s="110"/>
      <c r="I12" s="110"/>
      <c r="J12" s="110"/>
      <c r="K12" s="110"/>
      <c r="L12" s="110"/>
      <c r="M12" s="110"/>
      <c r="N12" s="5">
        <f t="shared" si="0"/>
        <v>13200</v>
      </c>
      <c r="O12" s="27">
        <v>3300</v>
      </c>
      <c r="P12" s="28"/>
      <c r="Q12" s="31">
        <f t="shared" si="1"/>
        <v>0</v>
      </c>
      <c r="R12" s="29" t="str">
        <f t="shared" si="2"/>
        <v xml:space="preserve"> </v>
      </c>
      <c r="S12" s="113"/>
      <c r="T12" s="116"/>
      <c r="U12" s="119"/>
      <c r="V12" s="156"/>
    </row>
    <row r="13" spans="1:22" ht="67.5" customHeight="1" thickBot="1" x14ac:dyDescent="0.35">
      <c r="A13" s="168"/>
      <c r="B13" s="169">
        <v>7</v>
      </c>
      <c r="C13" s="170" t="s">
        <v>61</v>
      </c>
      <c r="D13" s="171">
        <v>4</v>
      </c>
      <c r="E13" s="172" t="s">
        <v>18</v>
      </c>
      <c r="F13" s="173" t="s">
        <v>100</v>
      </c>
      <c r="G13" s="36"/>
      <c r="H13" s="110"/>
      <c r="I13" s="110"/>
      <c r="J13" s="110"/>
      <c r="K13" s="110"/>
      <c r="L13" s="110"/>
      <c r="M13" s="110"/>
      <c r="N13" s="50">
        <f t="shared" si="0"/>
        <v>13200</v>
      </c>
      <c r="O13" s="59">
        <v>3300</v>
      </c>
      <c r="P13" s="37"/>
      <c r="Q13" s="40">
        <f t="shared" si="1"/>
        <v>0</v>
      </c>
      <c r="R13" s="52" t="str">
        <f t="shared" si="2"/>
        <v xml:space="preserve"> </v>
      </c>
      <c r="S13" s="113"/>
      <c r="T13" s="116"/>
      <c r="U13" s="119"/>
      <c r="V13" s="156"/>
    </row>
    <row r="14" spans="1:22" ht="77.25" customHeight="1" thickBot="1" x14ac:dyDescent="0.35">
      <c r="A14" s="174" t="s">
        <v>28</v>
      </c>
      <c r="B14" s="175">
        <v>8</v>
      </c>
      <c r="C14" s="176" t="s">
        <v>24</v>
      </c>
      <c r="D14" s="177">
        <v>4</v>
      </c>
      <c r="E14" s="75" t="s">
        <v>18</v>
      </c>
      <c r="F14" s="178" t="s">
        <v>102</v>
      </c>
      <c r="G14" s="53"/>
      <c r="H14" s="179" t="s">
        <v>45</v>
      </c>
      <c r="I14" s="75" t="s">
        <v>46</v>
      </c>
      <c r="J14" s="75"/>
      <c r="K14" s="75"/>
      <c r="L14" s="75" t="s">
        <v>64</v>
      </c>
      <c r="M14" s="75" t="s">
        <v>65</v>
      </c>
      <c r="N14" s="54">
        <f t="shared" si="0"/>
        <v>8000</v>
      </c>
      <c r="O14" s="76">
        <v>2000</v>
      </c>
      <c r="P14" s="56"/>
      <c r="Q14" s="77">
        <f t="shared" si="1"/>
        <v>0</v>
      </c>
      <c r="R14" s="78" t="str">
        <f t="shared" si="2"/>
        <v xml:space="preserve"> </v>
      </c>
      <c r="S14" s="79"/>
      <c r="T14" s="80" t="s">
        <v>3</v>
      </c>
      <c r="U14" s="180">
        <v>85079</v>
      </c>
      <c r="V14" s="181" t="s">
        <v>25</v>
      </c>
    </row>
    <row r="15" spans="1:22" ht="83.25" customHeight="1" thickBot="1" x14ac:dyDescent="0.35">
      <c r="A15" s="145" t="s">
        <v>29</v>
      </c>
      <c r="B15" s="182">
        <v>9</v>
      </c>
      <c r="C15" s="183" t="s">
        <v>67</v>
      </c>
      <c r="D15" s="184">
        <v>4</v>
      </c>
      <c r="E15" s="99" t="s">
        <v>18</v>
      </c>
      <c r="F15" s="185" t="s">
        <v>66</v>
      </c>
      <c r="G15" s="71"/>
      <c r="H15" s="186" t="s">
        <v>45</v>
      </c>
      <c r="I15" s="99" t="s">
        <v>46</v>
      </c>
      <c r="J15" s="99"/>
      <c r="K15" s="99"/>
      <c r="L15" s="99" t="s">
        <v>68</v>
      </c>
      <c r="M15" s="99" t="s">
        <v>69</v>
      </c>
      <c r="N15" s="72">
        <f t="shared" si="0"/>
        <v>1600</v>
      </c>
      <c r="O15" s="73">
        <v>400</v>
      </c>
      <c r="P15" s="74"/>
      <c r="Q15" s="77">
        <f t="shared" si="1"/>
        <v>0</v>
      </c>
      <c r="R15" s="78" t="str">
        <f t="shared" si="2"/>
        <v xml:space="preserve"> </v>
      </c>
      <c r="S15" s="98"/>
      <c r="T15" s="116" t="s">
        <v>3</v>
      </c>
      <c r="U15" s="119">
        <v>85080</v>
      </c>
      <c r="V15" s="156" t="s">
        <v>30</v>
      </c>
    </row>
    <row r="16" spans="1:22" ht="51.75" customHeight="1" x14ac:dyDescent="0.3">
      <c r="B16" s="157">
        <v>10</v>
      </c>
      <c r="C16" s="164" t="s">
        <v>70</v>
      </c>
      <c r="D16" s="165">
        <v>2</v>
      </c>
      <c r="E16" s="166" t="s">
        <v>18</v>
      </c>
      <c r="F16" s="187" t="s">
        <v>71</v>
      </c>
      <c r="G16" s="32"/>
      <c r="H16" s="121" t="s">
        <v>45</v>
      </c>
      <c r="I16" s="121" t="s">
        <v>46</v>
      </c>
      <c r="J16" s="121"/>
      <c r="K16" s="121"/>
      <c r="L16" s="121" t="s">
        <v>76</v>
      </c>
      <c r="M16" s="121" t="s">
        <v>77</v>
      </c>
      <c r="N16" s="6">
        <f t="shared" si="0"/>
        <v>800</v>
      </c>
      <c r="O16" s="27">
        <v>400</v>
      </c>
      <c r="P16" s="39"/>
      <c r="Q16" s="42">
        <f t="shared" si="1"/>
        <v>0</v>
      </c>
      <c r="R16" s="30" t="str">
        <f t="shared" si="2"/>
        <v xml:space="preserve"> </v>
      </c>
      <c r="S16" s="123"/>
      <c r="T16" s="116"/>
      <c r="U16" s="119"/>
      <c r="V16" s="156"/>
    </row>
    <row r="17" spans="1:23" ht="64.5" customHeight="1" x14ac:dyDescent="0.3">
      <c r="B17" s="157">
        <v>11</v>
      </c>
      <c r="C17" s="154" t="s">
        <v>72</v>
      </c>
      <c r="D17" s="45">
        <v>3</v>
      </c>
      <c r="E17" s="21" t="s">
        <v>18</v>
      </c>
      <c r="F17" s="188" t="s">
        <v>73</v>
      </c>
      <c r="G17" s="23"/>
      <c r="H17" s="110"/>
      <c r="I17" s="110"/>
      <c r="J17" s="110"/>
      <c r="K17" s="110"/>
      <c r="L17" s="110"/>
      <c r="M17" s="110"/>
      <c r="N17" s="5">
        <f t="shared" si="0"/>
        <v>2400</v>
      </c>
      <c r="O17" s="25">
        <v>800</v>
      </c>
      <c r="P17" s="28"/>
      <c r="Q17" s="31">
        <f t="shared" si="1"/>
        <v>0</v>
      </c>
      <c r="R17" s="29" t="str">
        <f t="shared" si="2"/>
        <v xml:space="preserve"> </v>
      </c>
      <c r="S17" s="113"/>
      <c r="T17" s="116"/>
      <c r="U17" s="119"/>
      <c r="V17" s="156"/>
    </row>
    <row r="18" spans="1:23" ht="72" customHeight="1" thickBot="1" x14ac:dyDescent="0.35">
      <c r="B18" s="189">
        <v>12</v>
      </c>
      <c r="C18" s="170" t="s">
        <v>74</v>
      </c>
      <c r="D18" s="171">
        <v>2</v>
      </c>
      <c r="E18" s="172" t="s">
        <v>18</v>
      </c>
      <c r="F18" s="190" t="s">
        <v>75</v>
      </c>
      <c r="G18" s="36"/>
      <c r="H18" s="111"/>
      <c r="I18" s="111"/>
      <c r="J18" s="111"/>
      <c r="K18" s="111"/>
      <c r="L18" s="111"/>
      <c r="M18" s="111"/>
      <c r="N18" s="50">
        <f t="shared" si="0"/>
        <v>1000</v>
      </c>
      <c r="O18" s="51">
        <v>500</v>
      </c>
      <c r="P18" s="37"/>
      <c r="Q18" s="40">
        <f t="shared" si="1"/>
        <v>0</v>
      </c>
      <c r="R18" s="52" t="str">
        <f t="shared" si="2"/>
        <v xml:space="preserve"> </v>
      </c>
      <c r="S18" s="114"/>
      <c r="T18" s="116"/>
      <c r="U18" s="119"/>
      <c r="V18" s="156"/>
    </row>
    <row r="19" spans="1:23" ht="67.5" customHeight="1" thickBot="1" x14ac:dyDescent="0.35">
      <c r="B19" s="191">
        <v>13</v>
      </c>
      <c r="C19" s="192" t="s">
        <v>78</v>
      </c>
      <c r="D19" s="193">
        <v>2</v>
      </c>
      <c r="E19" s="100" t="s">
        <v>18</v>
      </c>
      <c r="F19" s="194" t="s">
        <v>79</v>
      </c>
      <c r="G19" s="53"/>
      <c r="H19" s="179" t="s">
        <v>45</v>
      </c>
      <c r="I19" s="75" t="s">
        <v>46</v>
      </c>
      <c r="J19" s="75"/>
      <c r="K19" s="75"/>
      <c r="L19" s="100" t="s">
        <v>80</v>
      </c>
      <c r="M19" s="100" t="s">
        <v>81</v>
      </c>
      <c r="N19" s="54">
        <f t="shared" si="0"/>
        <v>600</v>
      </c>
      <c r="O19" s="55">
        <v>300</v>
      </c>
      <c r="P19" s="56"/>
      <c r="Q19" s="77">
        <f t="shared" si="1"/>
        <v>0</v>
      </c>
      <c r="R19" s="81" t="str">
        <f t="shared" si="2"/>
        <v xml:space="preserve"> </v>
      </c>
      <c r="S19" s="79"/>
      <c r="T19" s="116"/>
      <c r="U19" s="119"/>
      <c r="V19" s="156"/>
    </row>
    <row r="20" spans="1:23" ht="57" customHeight="1" x14ac:dyDescent="0.3">
      <c r="B20" s="195">
        <v>14</v>
      </c>
      <c r="C20" s="196" t="s">
        <v>82</v>
      </c>
      <c r="D20" s="197">
        <v>2</v>
      </c>
      <c r="E20" s="198" t="s">
        <v>18</v>
      </c>
      <c r="F20" s="199" t="s">
        <v>66</v>
      </c>
      <c r="G20" s="61"/>
      <c r="H20" s="121" t="s">
        <v>45</v>
      </c>
      <c r="I20" s="121" t="s">
        <v>46</v>
      </c>
      <c r="J20" s="121"/>
      <c r="K20" s="121"/>
      <c r="L20" s="121" t="s">
        <v>85</v>
      </c>
      <c r="M20" s="121" t="s">
        <v>86</v>
      </c>
      <c r="N20" s="58">
        <f t="shared" si="0"/>
        <v>1000</v>
      </c>
      <c r="O20" s="59">
        <v>500</v>
      </c>
      <c r="P20" s="60"/>
      <c r="Q20" s="42">
        <f t="shared" si="1"/>
        <v>0</v>
      </c>
      <c r="R20" s="30" t="str">
        <f t="shared" si="2"/>
        <v xml:space="preserve"> </v>
      </c>
      <c r="S20" s="123"/>
      <c r="T20" s="116"/>
      <c r="U20" s="119"/>
      <c r="V20" s="156"/>
    </row>
    <row r="21" spans="1:23" ht="59.25" customHeight="1" thickBot="1" x14ac:dyDescent="0.35">
      <c r="B21" s="182">
        <v>15</v>
      </c>
      <c r="C21" s="160" t="s">
        <v>83</v>
      </c>
      <c r="D21" s="68">
        <v>4</v>
      </c>
      <c r="E21" s="161" t="s">
        <v>18</v>
      </c>
      <c r="F21" s="200" t="s">
        <v>84</v>
      </c>
      <c r="G21" s="46"/>
      <c r="H21" s="111"/>
      <c r="I21" s="111"/>
      <c r="J21" s="111"/>
      <c r="K21" s="111"/>
      <c r="L21" s="111"/>
      <c r="M21" s="111"/>
      <c r="N21" s="47">
        <f t="shared" si="0"/>
        <v>2400</v>
      </c>
      <c r="O21" s="48">
        <v>600</v>
      </c>
      <c r="P21" s="49"/>
      <c r="Q21" s="69">
        <f t="shared" si="1"/>
        <v>0</v>
      </c>
      <c r="R21" s="82" t="str">
        <f t="shared" si="2"/>
        <v xml:space="preserve"> </v>
      </c>
      <c r="S21" s="114"/>
      <c r="T21" s="116"/>
      <c r="U21" s="119"/>
      <c r="V21" s="156"/>
    </row>
    <row r="22" spans="1:23" ht="58.5" customHeight="1" x14ac:dyDescent="0.3">
      <c r="B22" s="157">
        <v>16</v>
      </c>
      <c r="C22" s="164" t="s">
        <v>82</v>
      </c>
      <c r="D22" s="165">
        <v>2</v>
      </c>
      <c r="E22" s="166" t="s">
        <v>18</v>
      </c>
      <c r="F22" s="187" t="s">
        <v>87</v>
      </c>
      <c r="G22" s="32"/>
      <c r="H22" s="121" t="s">
        <v>45</v>
      </c>
      <c r="I22" s="121" t="s">
        <v>46</v>
      </c>
      <c r="J22" s="121"/>
      <c r="K22" s="121"/>
      <c r="L22" s="121" t="s">
        <v>89</v>
      </c>
      <c r="M22" s="121" t="s">
        <v>90</v>
      </c>
      <c r="N22" s="83">
        <f t="shared" si="0"/>
        <v>1000</v>
      </c>
      <c r="O22" s="84">
        <v>500</v>
      </c>
      <c r="P22" s="85"/>
      <c r="Q22" s="86">
        <f t="shared" si="1"/>
        <v>0</v>
      </c>
      <c r="R22" s="87" t="str">
        <f t="shared" si="2"/>
        <v xml:space="preserve"> </v>
      </c>
      <c r="S22" s="123"/>
      <c r="T22" s="116"/>
      <c r="U22" s="119"/>
      <c r="V22" s="156"/>
    </row>
    <row r="23" spans="1:23" ht="60.75" customHeight="1" thickBot="1" x14ac:dyDescent="0.35">
      <c r="B23" s="159">
        <v>17</v>
      </c>
      <c r="C23" s="170" t="s">
        <v>88</v>
      </c>
      <c r="D23" s="171">
        <v>1</v>
      </c>
      <c r="E23" s="172" t="s">
        <v>18</v>
      </c>
      <c r="F23" s="190" t="s">
        <v>87</v>
      </c>
      <c r="G23" s="46"/>
      <c r="H23" s="111"/>
      <c r="I23" s="111"/>
      <c r="J23" s="111"/>
      <c r="K23" s="111"/>
      <c r="L23" s="111"/>
      <c r="M23" s="111"/>
      <c r="N23" s="47">
        <f t="shared" si="0"/>
        <v>400</v>
      </c>
      <c r="O23" s="48">
        <v>400</v>
      </c>
      <c r="P23" s="49"/>
      <c r="Q23" s="69">
        <f t="shared" si="1"/>
        <v>0</v>
      </c>
      <c r="R23" s="82" t="str">
        <f t="shared" si="2"/>
        <v xml:space="preserve"> </v>
      </c>
      <c r="S23" s="114"/>
      <c r="T23" s="116"/>
      <c r="U23" s="119"/>
      <c r="V23" s="156"/>
    </row>
    <row r="24" spans="1:23" ht="57.75" customHeight="1" x14ac:dyDescent="0.3">
      <c r="B24" s="157">
        <v>18</v>
      </c>
      <c r="C24" s="196" t="s">
        <v>91</v>
      </c>
      <c r="D24" s="197">
        <v>1</v>
      </c>
      <c r="E24" s="198" t="s">
        <v>18</v>
      </c>
      <c r="F24" s="199" t="s">
        <v>87</v>
      </c>
      <c r="G24" s="57"/>
      <c r="H24" s="121" t="s">
        <v>45</v>
      </c>
      <c r="I24" s="121" t="s">
        <v>46</v>
      </c>
      <c r="J24" s="121"/>
      <c r="K24" s="121"/>
      <c r="L24" s="110" t="s">
        <v>94</v>
      </c>
      <c r="M24" s="110" t="s">
        <v>95</v>
      </c>
      <c r="N24" s="6">
        <f t="shared" si="0"/>
        <v>400</v>
      </c>
      <c r="O24" s="27">
        <v>400</v>
      </c>
      <c r="P24" s="60"/>
      <c r="Q24" s="42">
        <f t="shared" si="1"/>
        <v>0</v>
      </c>
      <c r="R24" s="30" t="str">
        <f t="shared" si="2"/>
        <v xml:space="preserve"> </v>
      </c>
      <c r="S24" s="123"/>
      <c r="T24" s="116"/>
      <c r="U24" s="119"/>
      <c r="V24" s="156"/>
    </row>
    <row r="25" spans="1:23" ht="52.5" customHeight="1" x14ac:dyDescent="0.3">
      <c r="B25" s="157">
        <v>19</v>
      </c>
      <c r="C25" s="170" t="s">
        <v>70</v>
      </c>
      <c r="D25" s="171">
        <v>1</v>
      </c>
      <c r="E25" s="172" t="s">
        <v>18</v>
      </c>
      <c r="F25" s="190" t="s">
        <v>71</v>
      </c>
      <c r="G25" s="36"/>
      <c r="H25" s="110"/>
      <c r="I25" s="110"/>
      <c r="J25" s="110"/>
      <c r="K25" s="110"/>
      <c r="L25" s="110"/>
      <c r="M25" s="110"/>
      <c r="N25" s="5">
        <f t="shared" si="0"/>
        <v>400</v>
      </c>
      <c r="O25" s="25">
        <v>400</v>
      </c>
      <c r="P25" s="37"/>
      <c r="Q25" s="31">
        <f t="shared" si="1"/>
        <v>0</v>
      </c>
      <c r="R25" s="29" t="str">
        <f t="shared" si="2"/>
        <v xml:space="preserve"> </v>
      </c>
      <c r="S25" s="113"/>
      <c r="T25" s="116"/>
      <c r="U25" s="119"/>
      <c r="V25" s="156"/>
    </row>
    <row r="26" spans="1:23" ht="57" customHeight="1" thickBot="1" x14ac:dyDescent="0.35">
      <c r="B26" s="159">
        <v>20</v>
      </c>
      <c r="C26" s="201" t="s">
        <v>92</v>
      </c>
      <c r="D26" s="171">
        <v>4</v>
      </c>
      <c r="E26" s="172" t="s">
        <v>18</v>
      </c>
      <c r="F26" s="202" t="s">
        <v>93</v>
      </c>
      <c r="G26" s="36"/>
      <c r="H26" s="111"/>
      <c r="I26" s="111"/>
      <c r="J26" s="111"/>
      <c r="K26" s="111"/>
      <c r="L26" s="111"/>
      <c r="M26" s="111"/>
      <c r="N26" s="50">
        <f t="shared" si="0"/>
        <v>2000</v>
      </c>
      <c r="O26" s="51">
        <v>500</v>
      </c>
      <c r="P26" s="37"/>
      <c r="Q26" s="69">
        <f t="shared" si="1"/>
        <v>0</v>
      </c>
      <c r="R26" s="82" t="str">
        <f t="shared" si="2"/>
        <v xml:space="preserve"> </v>
      </c>
      <c r="S26" s="114"/>
      <c r="T26" s="116"/>
      <c r="U26" s="119"/>
      <c r="V26" s="156"/>
    </row>
    <row r="27" spans="1:23" ht="70.5" customHeight="1" thickBot="1" x14ac:dyDescent="0.35">
      <c r="A27" s="158"/>
      <c r="B27" s="169">
        <v>21</v>
      </c>
      <c r="C27" s="203" t="s">
        <v>67</v>
      </c>
      <c r="D27" s="193">
        <v>2</v>
      </c>
      <c r="E27" s="100" t="s">
        <v>18</v>
      </c>
      <c r="F27" s="194" t="s">
        <v>87</v>
      </c>
      <c r="G27" s="61"/>
      <c r="H27" s="204" t="s">
        <v>45</v>
      </c>
      <c r="I27" s="100" t="s">
        <v>46</v>
      </c>
      <c r="J27" s="100"/>
      <c r="K27" s="100"/>
      <c r="L27" s="100" t="s">
        <v>96</v>
      </c>
      <c r="M27" s="100" t="s">
        <v>97</v>
      </c>
      <c r="N27" s="93">
        <f t="shared" si="0"/>
        <v>800</v>
      </c>
      <c r="O27" s="94">
        <v>400</v>
      </c>
      <c r="P27" s="95"/>
      <c r="Q27" s="88">
        <f t="shared" si="1"/>
        <v>0</v>
      </c>
      <c r="R27" s="89" t="str">
        <f t="shared" si="2"/>
        <v xml:space="preserve"> </v>
      </c>
      <c r="S27" s="101"/>
      <c r="T27" s="116"/>
      <c r="U27" s="119"/>
      <c r="V27" s="156"/>
    </row>
    <row r="28" spans="1:23" ht="54" customHeight="1" x14ac:dyDescent="0.3">
      <c r="A28" s="205" t="s">
        <v>36</v>
      </c>
      <c r="B28" s="195">
        <v>22</v>
      </c>
      <c r="C28" s="196" t="s">
        <v>31</v>
      </c>
      <c r="D28" s="197">
        <v>2</v>
      </c>
      <c r="E28" s="198" t="s">
        <v>18</v>
      </c>
      <c r="F28" s="206" t="s">
        <v>103</v>
      </c>
      <c r="G28" s="61"/>
      <c r="H28" s="121" t="s">
        <v>45</v>
      </c>
      <c r="I28" s="121" t="s">
        <v>46</v>
      </c>
      <c r="J28" s="121"/>
      <c r="K28" s="121"/>
      <c r="L28" s="121" t="s">
        <v>98</v>
      </c>
      <c r="M28" s="121" t="s">
        <v>99</v>
      </c>
      <c r="N28" s="93">
        <f t="shared" si="0"/>
        <v>7000</v>
      </c>
      <c r="O28" s="96">
        <v>3500</v>
      </c>
      <c r="P28" s="95"/>
      <c r="Q28" s="86">
        <f t="shared" si="1"/>
        <v>0</v>
      </c>
      <c r="R28" s="97" t="str">
        <f t="shared" si="2"/>
        <v xml:space="preserve"> </v>
      </c>
      <c r="S28" s="123"/>
      <c r="T28" s="125" t="s">
        <v>3</v>
      </c>
      <c r="U28" s="127">
        <v>84651</v>
      </c>
      <c r="V28" s="207" t="s">
        <v>35</v>
      </c>
    </row>
    <row r="29" spans="1:23" ht="60" customHeight="1" x14ac:dyDescent="0.3">
      <c r="B29" s="153">
        <v>23</v>
      </c>
      <c r="C29" s="154" t="s">
        <v>32</v>
      </c>
      <c r="D29" s="45">
        <v>2</v>
      </c>
      <c r="E29" s="21" t="s">
        <v>18</v>
      </c>
      <c r="F29" s="155" t="s">
        <v>104</v>
      </c>
      <c r="G29" s="36"/>
      <c r="H29" s="110"/>
      <c r="I29" s="110"/>
      <c r="J29" s="110"/>
      <c r="K29" s="110"/>
      <c r="L29" s="110"/>
      <c r="M29" s="110"/>
      <c r="N29" s="50">
        <f t="shared" si="0"/>
        <v>7000</v>
      </c>
      <c r="O29" s="63">
        <v>3500</v>
      </c>
      <c r="P29" s="37"/>
      <c r="Q29" s="31">
        <f t="shared" si="1"/>
        <v>0</v>
      </c>
      <c r="R29" s="29" t="str">
        <f t="shared" si="2"/>
        <v xml:space="preserve"> </v>
      </c>
      <c r="S29" s="113"/>
      <c r="T29" s="116"/>
      <c r="U29" s="119"/>
      <c r="V29" s="156"/>
    </row>
    <row r="30" spans="1:23" ht="45.75" customHeight="1" x14ac:dyDescent="0.3">
      <c r="B30" s="153">
        <v>24</v>
      </c>
      <c r="C30" s="154" t="s">
        <v>33</v>
      </c>
      <c r="D30" s="45">
        <v>2</v>
      </c>
      <c r="E30" s="21" t="s">
        <v>18</v>
      </c>
      <c r="F30" s="155" t="s">
        <v>104</v>
      </c>
      <c r="G30" s="23"/>
      <c r="H30" s="110"/>
      <c r="I30" s="110"/>
      <c r="J30" s="110"/>
      <c r="K30" s="110"/>
      <c r="L30" s="110"/>
      <c r="M30" s="110"/>
      <c r="N30" s="5">
        <f t="shared" si="0"/>
        <v>7000</v>
      </c>
      <c r="O30" s="63">
        <v>3500</v>
      </c>
      <c r="P30" s="28"/>
      <c r="Q30" s="31">
        <f t="shared" si="1"/>
        <v>0</v>
      </c>
      <c r="R30" s="29" t="str">
        <f t="shared" si="2"/>
        <v xml:space="preserve"> </v>
      </c>
      <c r="S30" s="113"/>
      <c r="T30" s="116"/>
      <c r="U30" s="119"/>
      <c r="V30" s="156"/>
    </row>
    <row r="31" spans="1:23" ht="63.75" customHeight="1" thickBot="1" x14ac:dyDescent="0.35">
      <c r="B31" s="208">
        <v>25</v>
      </c>
      <c r="C31" s="209" t="s">
        <v>34</v>
      </c>
      <c r="D31" s="210">
        <v>1</v>
      </c>
      <c r="E31" s="211" t="s">
        <v>18</v>
      </c>
      <c r="F31" s="212" t="s">
        <v>105</v>
      </c>
      <c r="G31" s="90"/>
      <c r="H31" s="122"/>
      <c r="I31" s="122"/>
      <c r="J31" s="122"/>
      <c r="K31" s="122"/>
      <c r="L31" s="122"/>
      <c r="M31" s="122"/>
      <c r="N31" s="62">
        <f t="shared" si="0"/>
        <v>3500</v>
      </c>
      <c r="O31" s="26">
        <v>3500</v>
      </c>
      <c r="P31" s="91"/>
      <c r="Q31" s="38">
        <f t="shared" si="1"/>
        <v>0</v>
      </c>
      <c r="R31" s="92" t="str">
        <f t="shared" si="2"/>
        <v xml:space="preserve"> </v>
      </c>
      <c r="S31" s="124"/>
      <c r="T31" s="126"/>
      <c r="U31" s="128"/>
      <c r="V31" s="213"/>
    </row>
    <row r="32" spans="1:23" ht="13.5" customHeight="1" thickTop="1" thickBot="1" x14ac:dyDescent="0.35">
      <c r="A32" s="214"/>
      <c r="B32" s="214"/>
      <c r="C32" s="215"/>
      <c r="D32" s="214"/>
      <c r="E32" s="215"/>
      <c r="F32" s="215"/>
      <c r="G32" s="216"/>
      <c r="H32" s="215"/>
      <c r="I32" s="215"/>
      <c r="J32" s="215"/>
      <c r="K32" s="215"/>
      <c r="L32" s="215"/>
      <c r="M32" s="215"/>
      <c r="N32" s="214"/>
      <c r="O32" s="214"/>
      <c r="P32" s="217"/>
      <c r="Q32" s="214"/>
      <c r="R32" s="217"/>
      <c r="S32" s="214"/>
      <c r="U32" s="214"/>
      <c r="V32" s="214"/>
      <c r="W32" s="214"/>
    </row>
    <row r="33" spans="1:23" ht="60.75" customHeight="1" thickTop="1" thickBot="1" x14ac:dyDescent="0.35">
      <c r="A33" s="219"/>
      <c r="B33" s="108" t="s">
        <v>16</v>
      </c>
      <c r="C33" s="108"/>
      <c r="D33" s="108"/>
      <c r="E33" s="108"/>
      <c r="F33" s="108"/>
      <c r="G33" s="108"/>
      <c r="H33" s="4"/>
      <c r="I33" s="17"/>
      <c r="J33" s="17"/>
      <c r="K33" s="220"/>
      <c r="L33" s="220"/>
      <c r="M33" s="220"/>
      <c r="N33" s="1"/>
      <c r="O33" s="43" t="s">
        <v>7</v>
      </c>
      <c r="P33" s="104" t="s">
        <v>8</v>
      </c>
      <c r="Q33" s="221"/>
      <c r="R33" s="222"/>
      <c r="S33" s="223"/>
      <c r="T33" s="224"/>
    </row>
    <row r="34" spans="1:23" ht="33" customHeight="1" thickTop="1" thickBot="1" x14ac:dyDescent="0.35">
      <c r="A34" s="219"/>
      <c r="B34" s="225" t="s">
        <v>5</v>
      </c>
      <c r="C34" s="225"/>
      <c r="D34" s="225"/>
      <c r="E34" s="225"/>
      <c r="F34" s="225"/>
      <c r="G34" s="225"/>
      <c r="H34" s="226"/>
      <c r="K34" s="18"/>
      <c r="L34" s="18"/>
      <c r="M34" s="18"/>
      <c r="N34" s="2"/>
      <c r="O34" s="103">
        <f>SUM(N7:N31)</f>
        <v>96500</v>
      </c>
      <c r="P34" s="105">
        <f>SUM(Q7:Q31)</f>
        <v>0</v>
      </c>
      <c r="Q34" s="227"/>
      <c r="R34" s="228"/>
      <c r="S34" s="229"/>
      <c r="T34" s="230"/>
      <c r="U34" s="229"/>
    </row>
    <row r="35" spans="1:23" ht="39.75" customHeight="1" thickTop="1" x14ac:dyDescent="0.3">
      <c r="A35" s="219"/>
      <c r="I35" s="19"/>
      <c r="J35" s="19"/>
      <c r="K35" s="20"/>
      <c r="L35" s="20"/>
      <c r="M35" s="20"/>
      <c r="N35" s="233"/>
      <c r="O35" s="233"/>
      <c r="P35" s="229"/>
      <c r="Q35" s="229"/>
      <c r="R35" s="229"/>
      <c r="S35" s="3"/>
      <c r="T35" s="230"/>
      <c r="U35" s="229"/>
      <c r="V35" s="229"/>
      <c r="W35" s="229"/>
    </row>
    <row r="36" spans="1:23" ht="19.95" customHeight="1" x14ac:dyDescent="0.3">
      <c r="A36" s="219"/>
      <c r="K36" s="20"/>
      <c r="L36" s="20"/>
      <c r="M36" s="20"/>
      <c r="N36" s="233"/>
      <c r="O36" s="4"/>
      <c r="P36" s="4"/>
      <c r="Q36" s="4"/>
      <c r="R36" s="229"/>
      <c r="S36" s="3"/>
      <c r="T36" s="230"/>
      <c r="U36" s="229"/>
      <c r="V36" s="229"/>
      <c r="W36" s="229"/>
    </row>
    <row r="37" spans="1:23" ht="71.25" customHeight="1" x14ac:dyDescent="0.3">
      <c r="A37" s="219"/>
      <c r="K37" s="20"/>
      <c r="L37" s="20"/>
      <c r="M37" s="20"/>
      <c r="N37" s="233"/>
      <c r="O37" s="4"/>
      <c r="P37" s="4"/>
      <c r="Q37" s="4"/>
      <c r="R37" s="229"/>
      <c r="S37" s="233"/>
      <c r="T37" s="230"/>
      <c r="U37" s="229"/>
      <c r="V37" s="229"/>
      <c r="W37" s="229"/>
    </row>
    <row r="38" spans="1:23" ht="36" customHeight="1" x14ac:dyDescent="0.3">
      <c r="A38" s="219"/>
      <c r="K38" s="17"/>
      <c r="L38" s="234"/>
      <c r="M38" s="234"/>
      <c r="N38" s="235"/>
      <c r="O38" s="233"/>
      <c r="P38" s="229"/>
      <c r="Q38" s="229"/>
      <c r="R38" s="229"/>
      <c r="S38" s="229"/>
      <c r="T38" s="230"/>
      <c r="U38" s="229"/>
      <c r="V38" s="229"/>
      <c r="W38" s="229"/>
    </row>
    <row r="39" spans="1:23" ht="14.25" customHeight="1" x14ac:dyDescent="0.3">
      <c r="A39" s="219"/>
      <c r="B39" s="229"/>
      <c r="C39" s="236"/>
      <c r="D39" s="237"/>
      <c r="E39" s="238"/>
      <c r="F39" s="236"/>
      <c r="G39" s="233"/>
      <c r="H39" s="236"/>
      <c r="I39" s="236"/>
      <c r="J39" s="239"/>
      <c r="K39" s="239"/>
      <c r="L39" s="239"/>
      <c r="M39" s="239"/>
      <c r="N39" s="233"/>
      <c r="O39" s="233"/>
      <c r="P39" s="229"/>
      <c r="Q39" s="229"/>
      <c r="R39" s="229"/>
      <c r="S39" s="229"/>
      <c r="T39" s="230"/>
      <c r="U39" s="229"/>
      <c r="V39" s="229"/>
      <c r="W39" s="229"/>
    </row>
    <row r="40" spans="1:23" ht="14.25" customHeight="1" x14ac:dyDescent="0.3">
      <c r="A40" s="219"/>
      <c r="B40" s="229"/>
      <c r="C40" s="236"/>
      <c r="D40" s="237"/>
      <c r="E40" s="238"/>
      <c r="F40" s="236"/>
      <c r="G40" s="233"/>
      <c r="H40" s="236"/>
      <c r="I40" s="236"/>
      <c r="J40" s="239"/>
      <c r="K40" s="239"/>
      <c r="L40" s="239"/>
      <c r="M40" s="239"/>
      <c r="N40" s="233"/>
      <c r="O40" s="233"/>
      <c r="P40" s="229"/>
      <c r="Q40" s="229"/>
      <c r="R40" s="229"/>
      <c r="S40" s="229"/>
      <c r="T40" s="230"/>
      <c r="U40" s="229"/>
      <c r="V40" s="229"/>
      <c r="W40" s="229"/>
    </row>
    <row r="41" spans="1:23" ht="14.25" customHeight="1" x14ac:dyDescent="0.3">
      <c r="A41" s="219"/>
      <c r="B41" s="229"/>
      <c r="C41" s="236"/>
      <c r="D41" s="237"/>
      <c r="E41" s="238"/>
      <c r="F41" s="236"/>
      <c r="G41" s="233"/>
      <c r="H41" s="236"/>
      <c r="I41" s="236"/>
      <c r="J41" s="239"/>
      <c r="K41" s="239"/>
      <c r="L41" s="239"/>
      <c r="M41" s="239"/>
      <c r="N41" s="233"/>
      <c r="O41" s="233"/>
      <c r="P41" s="229"/>
      <c r="Q41" s="229"/>
      <c r="R41" s="229"/>
      <c r="S41" s="229"/>
      <c r="T41" s="230"/>
      <c r="U41" s="229"/>
      <c r="V41" s="229"/>
      <c r="W41" s="229"/>
    </row>
    <row r="42" spans="1:23" ht="14.25" customHeight="1" x14ac:dyDescent="0.3">
      <c r="A42" s="219"/>
      <c r="B42" s="229"/>
      <c r="C42" s="236"/>
      <c r="D42" s="237"/>
      <c r="E42" s="238"/>
      <c r="F42" s="236"/>
      <c r="G42" s="233"/>
      <c r="H42" s="236"/>
      <c r="I42" s="236"/>
      <c r="J42" s="239"/>
      <c r="K42" s="239"/>
      <c r="L42" s="239"/>
      <c r="M42" s="239"/>
      <c r="N42" s="233"/>
      <c r="O42" s="233"/>
      <c r="P42" s="229"/>
      <c r="Q42" s="229"/>
      <c r="R42" s="229"/>
      <c r="S42" s="229"/>
      <c r="T42" s="230"/>
      <c r="U42" s="229"/>
      <c r="V42" s="229"/>
      <c r="W42" s="229"/>
    </row>
    <row r="43" spans="1:23" x14ac:dyDescent="0.3">
      <c r="C43" s="10"/>
      <c r="D43" s="152"/>
      <c r="E43" s="10"/>
      <c r="F43" s="10"/>
      <c r="G43" s="152"/>
      <c r="H43" s="10"/>
      <c r="I43" s="10"/>
      <c r="M43" s="10"/>
      <c r="N43" s="152"/>
    </row>
    <row r="44" spans="1:23" x14ac:dyDescent="0.3">
      <c r="C44" s="10"/>
      <c r="D44" s="152"/>
      <c r="E44" s="10"/>
      <c r="F44" s="10"/>
      <c r="G44" s="152"/>
      <c r="H44" s="10"/>
      <c r="I44" s="10"/>
      <c r="M44" s="10"/>
      <c r="N44" s="152"/>
    </row>
    <row r="45" spans="1:23" x14ac:dyDescent="0.3">
      <c r="C45" s="10"/>
      <c r="D45" s="152"/>
      <c r="E45" s="10"/>
      <c r="F45" s="10"/>
      <c r="G45" s="152"/>
      <c r="H45" s="10"/>
      <c r="I45" s="10"/>
      <c r="M45" s="10"/>
      <c r="N45" s="152"/>
    </row>
  </sheetData>
  <sheetProtection password="C143" sheet="1" objects="1" scenarios="1"/>
  <mergeCells count="67">
    <mergeCell ref="S28:S31"/>
    <mergeCell ref="T28:T31"/>
    <mergeCell ref="U28:U31"/>
    <mergeCell ref="V28:V31"/>
    <mergeCell ref="S16:S18"/>
    <mergeCell ref="S20:S21"/>
    <mergeCell ref="S22:S23"/>
    <mergeCell ref="S24:S26"/>
    <mergeCell ref="V15:V27"/>
    <mergeCell ref="U15:U27"/>
    <mergeCell ref="T15:T27"/>
    <mergeCell ref="K24:K26"/>
    <mergeCell ref="L24:L26"/>
    <mergeCell ref="M24:M26"/>
    <mergeCell ref="M20:M21"/>
    <mergeCell ref="M28:M31"/>
    <mergeCell ref="M22:M23"/>
    <mergeCell ref="L22:L23"/>
    <mergeCell ref="K22:K23"/>
    <mergeCell ref="I22:I23"/>
    <mergeCell ref="H22:H23"/>
    <mergeCell ref="H24:H26"/>
    <mergeCell ref="I24:I26"/>
    <mergeCell ref="J24:J26"/>
    <mergeCell ref="J22:J23"/>
    <mergeCell ref="H28:H31"/>
    <mergeCell ref="I28:I31"/>
    <mergeCell ref="J28:J31"/>
    <mergeCell ref="K28:K31"/>
    <mergeCell ref="L28:L31"/>
    <mergeCell ref="L16:L18"/>
    <mergeCell ref="M16:M18"/>
    <mergeCell ref="H20:H21"/>
    <mergeCell ref="I20:I21"/>
    <mergeCell ref="K20:K21"/>
    <mergeCell ref="J20:J21"/>
    <mergeCell ref="L20:L21"/>
    <mergeCell ref="S7:S10"/>
    <mergeCell ref="T7:T10"/>
    <mergeCell ref="U7:U10"/>
    <mergeCell ref="V7:V10"/>
    <mergeCell ref="H11:H13"/>
    <mergeCell ref="I11:I13"/>
    <mergeCell ref="K11:K13"/>
    <mergeCell ref="J11:J13"/>
    <mergeCell ref="L11:L13"/>
    <mergeCell ref="M11:M13"/>
    <mergeCell ref="S11:S13"/>
    <mergeCell ref="T11:T13"/>
    <mergeCell ref="U11:U13"/>
    <mergeCell ref="V11:V13"/>
    <mergeCell ref="P33:R33"/>
    <mergeCell ref="B34:G34"/>
    <mergeCell ref="P34:R34"/>
    <mergeCell ref="B1:C1"/>
    <mergeCell ref="P1:R1"/>
    <mergeCell ref="B33:G33"/>
    <mergeCell ref="H7:H10"/>
    <mergeCell ref="I7:I10"/>
    <mergeCell ref="J7:J10"/>
    <mergeCell ref="K7:K10"/>
    <mergeCell ref="L7:L10"/>
    <mergeCell ref="M7:M10"/>
    <mergeCell ref="H16:H18"/>
    <mergeCell ref="I16:I18"/>
    <mergeCell ref="J16:J18"/>
    <mergeCell ref="K16:K18"/>
  </mergeCells>
  <conditionalFormatting sqref="B7:B31">
    <cfRule type="containsBlanks" dxfId="29" priority="75">
      <formula>LEN(TRIM(B7))=0</formula>
    </cfRule>
  </conditionalFormatting>
  <conditionalFormatting sqref="B7:B31">
    <cfRule type="cellIs" dxfId="28" priority="70" operator="greaterThanOrEqual">
      <formula>1</formula>
    </cfRule>
  </conditionalFormatting>
  <conditionalFormatting sqref="R7:R31">
    <cfRule type="cellIs" dxfId="27" priority="66" operator="equal">
      <formula>"NEVYHOVUJE"</formula>
    </cfRule>
    <cfRule type="cellIs" dxfId="26" priority="67" operator="equal">
      <formula>"VYHOVUJE"</formula>
    </cfRule>
  </conditionalFormatting>
  <conditionalFormatting sqref="G7:G31 P7:P31">
    <cfRule type="notContainsBlanks" dxfId="25" priority="40">
      <formula>LEN(TRIM(G7))&gt;0</formula>
    </cfRule>
    <cfRule type="containsBlanks" dxfId="24" priority="41">
      <formula>LEN(TRIM(G7))=0</formula>
    </cfRule>
  </conditionalFormatting>
  <conditionalFormatting sqref="G7:G31 P7:P31">
    <cfRule type="notContainsBlanks" dxfId="23" priority="39">
      <formula>LEN(TRIM(G7))&gt;0</formula>
    </cfRule>
  </conditionalFormatting>
  <conditionalFormatting sqref="G7:G31">
    <cfRule type="notContainsBlanks" dxfId="22" priority="38">
      <formula>LEN(TRIM(G7))&gt;0</formula>
    </cfRule>
    <cfRule type="containsBlanks" dxfId="21" priority="42">
      <formula>LEN(TRIM(G7))=0</formula>
    </cfRule>
  </conditionalFormatting>
  <conditionalFormatting sqref="D7:D8">
    <cfRule type="containsBlanks" dxfId="20" priority="23">
      <formula>LEN(TRIM(D7))=0</formula>
    </cfRule>
  </conditionalFormatting>
  <conditionalFormatting sqref="D10">
    <cfRule type="containsBlanks" dxfId="19" priority="22">
      <formula>LEN(TRIM(D10))=0</formula>
    </cfRule>
  </conditionalFormatting>
  <conditionalFormatting sqref="D9">
    <cfRule type="containsBlanks" dxfId="18" priority="21">
      <formula>LEN(TRIM(D9))=0</formula>
    </cfRule>
  </conditionalFormatting>
  <conditionalFormatting sqref="D11:D13">
    <cfRule type="containsBlanks" dxfId="17" priority="20">
      <formula>LEN(TRIM(D11))=0</formula>
    </cfRule>
  </conditionalFormatting>
  <conditionalFormatting sqref="D14">
    <cfRule type="containsBlanks" dxfId="16" priority="19">
      <formula>LEN(TRIM(D14))=0</formula>
    </cfRule>
  </conditionalFormatting>
  <conditionalFormatting sqref="D15">
    <cfRule type="containsBlanks" dxfId="15" priority="18">
      <formula>LEN(TRIM(D15))=0</formula>
    </cfRule>
  </conditionalFormatting>
  <conditionalFormatting sqref="D18">
    <cfRule type="containsBlanks" dxfId="14" priority="17">
      <formula>LEN(TRIM(D18))=0</formula>
    </cfRule>
  </conditionalFormatting>
  <conditionalFormatting sqref="D17">
    <cfRule type="containsBlanks" dxfId="13" priority="16">
      <formula>LEN(TRIM(D17))=0</formula>
    </cfRule>
  </conditionalFormatting>
  <conditionalFormatting sqref="D16">
    <cfRule type="containsBlanks" dxfId="12" priority="15">
      <formula>LEN(TRIM(D16))=0</formula>
    </cfRule>
  </conditionalFormatting>
  <conditionalFormatting sqref="D19">
    <cfRule type="containsBlanks" dxfId="11" priority="14">
      <formula>LEN(TRIM(D19))=0</formula>
    </cfRule>
  </conditionalFormatting>
  <conditionalFormatting sqref="D20:D21">
    <cfRule type="containsBlanks" dxfId="10" priority="13">
      <formula>LEN(TRIM(D20))=0</formula>
    </cfRule>
  </conditionalFormatting>
  <conditionalFormatting sqref="D23">
    <cfRule type="containsBlanks" dxfId="9" priority="12">
      <formula>LEN(TRIM(D23))=0</formula>
    </cfRule>
  </conditionalFormatting>
  <conditionalFormatting sqref="D22">
    <cfRule type="containsBlanks" dxfId="8" priority="11">
      <formula>LEN(TRIM(D22))=0</formula>
    </cfRule>
  </conditionalFormatting>
  <conditionalFormatting sqref="D24">
    <cfRule type="containsBlanks" dxfId="7" priority="10">
      <formula>LEN(TRIM(D24))=0</formula>
    </cfRule>
  </conditionalFormatting>
  <conditionalFormatting sqref="D25">
    <cfRule type="containsBlanks" dxfId="6" priority="9">
      <formula>LEN(TRIM(D25))=0</formula>
    </cfRule>
  </conditionalFormatting>
  <conditionalFormatting sqref="D26">
    <cfRule type="containsBlanks" dxfId="5" priority="6">
      <formula>LEN(TRIM(D26))=0</formula>
    </cfRule>
  </conditionalFormatting>
  <conditionalFormatting sqref="D27">
    <cfRule type="containsBlanks" dxfId="4" priority="5">
      <formula>LEN(TRIM(D27))=0</formula>
    </cfRule>
  </conditionalFormatting>
  <conditionalFormatting sqref="D28">
    <cfRule type="containsBlanks" dxfId="3" priority="4">
      <formula>LEN(TRIM(D28))=0</formula>
    </cfRule>
  </conditionalFormatting>
  <conditionalFormatting sqref="D29">
    <cfRule type="containsBlanks" dxfId="2" priority="3">
      <formula>LEN(TRIM(D29))=0</formula>
    </cfRule>
  </conditionalFormatting>
  <conditionalFormatting sqref="D30">
    <cfRule type="containsBlanks" dxfId="1" priority="2">
      <formula>LEN(TRIM(D30))=0</formula>
    </cfRule>
  </conditionalFormatting>
  <conditionalFormatting sqref="D31">
    <cfRule type="containsBlanks" dxfId="0" priority="1">
      <formula>LEN(TRIM(D31))=0</formula>
    </cfRule>
  </conditionalFormatting>
  <dataValidations count="1">
    <dataValidation type="list" showInputMessage="1" showErrorMessage="1" sqref="E15:E16 E18:E31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2019-01-22T08:27:39Z</cp:lastPrinted>
  <dcterms:created xsi:type="dcterms:W3CDTF">2014-03-05T12:43:32Z</dcterms:created>
  <dcterms:modified xsi:type="dcterms:W3CDTF">2019-01-22T09:40:29Z</dcterms:modified>
</cp:coreProperties>
</file>