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46-2018\"/>
    </mc:Choice>
  </mc:AlternateContent>
  <xr:revisionPtr revIDLastSave="0" documentId="13_ncr:1_{BDF333BC-D2D0-4C5E-9372-B1AFE054FA44}" xr6:coauthVersionLast="40" xr6:coauthVersionMax="40" xr10:uidLastSave="{00000000-0000-0000-0000-000000000000}"/>
  <bookViews>
    <workbookView xWindow="0" yWindow="0" windowWidth="28800" windowHeight="12165" tabRatio="939" xr2:uid="{00000000-000D-0000-FFFF-FFFF00000000}"/>
  </bookViews>
  <sheets>
    <sheet name="Tonery" sheetId="22" r:id="rId1"/>
  </sheets>
  <definedNames>
    <definedName name="_xlnm.Print_Area" localSheetId="0">Tonery!$B$1:$Q$19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2" i="22" l="1"/>
  <c r="Q11" i="22"/>
  <c r="Q10" i="22"/>
  <c r="Q9" i="22"/>
  <c r="Q8" i="22"/>
  <c r="Q7" i="22"/>
  <c r="M7" i="22"/>
  <c r="M8" i="22"/>
  <c r="M9" i="22"/>
  <c r="M10" i="22"/>
  <c r="M11" i="22"/>
  <c r="M12" i="22"/>
  <c r="P7" i="22"/>
  <c r="P8" i="22"/>
  <c r="P9" i="22"/>
  <c r="P10" i="22"/>
  <c r="P11" i="22"/>
  <c r="P12" i="22"/>
  <c r="N15" i="22" l="1"/>
  <c r="O15" i="22"/>
</calcChain>
</file>

<file path=xl/sharedStrings.xml><?xml version="1.0" encoding="utf-8"?>
<sst xmlns="http://schemas.openxmlformats.org/spreadsheetml/2006/main" count="64" uniqueCount="54">
  <si>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</si>
  <si>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</si>
  <si>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</si>
  <si>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</si>
  <si>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</si>
  <si>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</si>
  <si>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</si>
  <si>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</si>
  <si>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</si>
  <si>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</si>
  <si>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</si>
  <si>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</si>
  <si>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</si>
  <si>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</si>
  <si>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</si>
  <si>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</si>
  <si>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Toner do tiskárny HP 1536 dnf- černý</t>
  </si>
  <si>
    <t>Originální, nebo kompatibilní  toner. Výtěžnost 2100 stran.</t>
  </si>
  <si>
    <t>1.</t>
  </si>
  <si>
    <t xml:space="preserve">Toner do tiskárny HP LaserJet 1320 černý   </t>
  </si>
  <si>
    <t>2.</t>
  </si>
  <si>
    <t>ANO</t>
  </si>
  <si>
    <t>Projekt  68 - Společný příhraniční region Česko-Bavorsko, Překonání právních překážek v oblasti správy, ekonomiky, sociálních věcí a zdravotnictví</t>
  </si>
  <si>
    <t>Ivana Jurčová,           tel.: 37763 7441</t>
  </si>
  <si>
    <t>Tonery (II.) 046 - 2018 (T-(II.)-046-2018)</t>
  </si>
  <si>
    <t>Priloha_c._1_Kupni_smlouvy_technicka_specifikace_T-(II.)-046-2018</t>
  </si>
  <si>
    <t>CPV - výběr
TONERY</t>
  </si>
  <si>
    <t>Název</t>
  </si>
  <si>
    <t>Měrná jednotka [MJ]</t>
  </si>
  <si>
    <t>Popis</t>
  </si>
  <si>
    <t xml:space="preserve">Fakturace </t>
  </si>
  <si>
    <t xml:space="preserve">Toner do tiskárny OKI MC332 - black </t>
  </si>
  <si>
    <t xml:space="preserve">Toner do tiskárny OKI MC332 - cyan </t>
  </si>
  <si>
    <t xml:space="preserve">Toner do tiskárny OKI MC332 - magenta  </t>
  </si>
  <si>
    <t xml:space="preserve">Toner do tiskárny OKI MC332 - yellow </t>
  </si>
  <si>
    <t xml:space="preserve">Originální, nebo kompatibilní toner splňující podmínky certifikátu STMC. 
Minimální výtěžnost při 5% pokrytí 2200 stran. </t>
  </si>
  <si>
    <t xml:space="preserve">Originální, nebo kompatibilní toner splňující podmínky certifikátu STMC.
Minimální výtěžnost při 5% pokrytí 1500 stran. </t>
  </si>
  <si>
    <t xml:space="preserve">Originální, nebo kompatibilní toner splňující podmínky certifikátu STMC. 
Minimální výtěžnost při 5% pokrytí 6000 stran.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</si>
  <si>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</si>
  <si>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</si>
  <si>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</si>
  <si>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</si>
  <si>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Kontaktní osoba 
k převzetí zboží </t>
  </si>
  <si>
    <t xml:space="preserve">Místo dodání </t>
  </si>
  <si>
    <t>Veleslavínova 42, 
301 00 Plzeň,
VC 122</t>
  </si>
  <si>
    <t>NTC - Lenka Holečková,
tel.: 37763 4814</t>
  </si>
  <si>
    <t xml:space="preserve">Maximální cena za jednotlivé položky 
 v Kč BEZ DPH </t>
  </si>
  <si>
    <t>Sady Pětatřicátníků 14,
306 14  Plzeň,
FPR,
PC 314, 3. n.p.</t>
  </si>
  <si>
    <t>Kompatibilní Q5949X</t>
  </si>
  <si>
    <t>Kompatibilní CE278A</t>
  </si>
  <si>
    <t>Kompatibilní 44973536</t>
  </si>
  <si>
    <t>Kompatibilní 44973535</t>
  </si>
  <si>
    <t>Kompatibilní 44973534</t>
  </si>
  <si>
    <t>Kompatibilní 44973533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</si>
</sst>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49" fontId="0" fillId="4" borderId="23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vertical="center"/>
    </xf>
    <xf numFmtId="3" fontId="0" fillId="4" borderId="27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4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6"/>
  <sheetViews>
    <sheetView tabSelected="1" topLeftCell="A4" zoomScale="70" zoomScaleNormal="70" zoomScaleSheetLayoutView="55" workbookViewId="0">
      <selection activeCell="O7" sqref="O7:O12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43.42578125" style="9" customWidth="1"/>
    <col min="4" max="4" width="9.7109375" style="92" customWidth="1"/>
    <col min="5" max="5" width="9" style="13" customWidth="1"/>
    <col min="6" max="6" width="58.28515625" style="9" customWidth="1"/>
    <col min="7" max="7" width="29.140625" style="93" customWidth="1"/>
    <col min="8" max="8" width="20.85546875" style="9" customWidth="1"/>
    <col min="9" max="9" width="19" style="9" customWidth="1"/>
    <col min="10" max="10" width="28" style="10" customWidth="1"/>
    <col min="11" max="11" width="18.5703125" style="10" customWidth="1"/>
    <col min="12" max="12" width="22.7109375" style="9" customWidth="1"/>
    <col min="13" max="13" width="20.42578125" style="93" hidden="1" customWidth="1"/>
    <col min="14" max="14" width="20.85546875" style="67" customWidth="1"/>
    <col min="15" max="15" width="19.28515625" style="67" customWidth="1"/>
    <col min="16" max="16" width="21" style="67" customWidth="1"/>
    <col min="17" max="17" width="19.42578125" style="67" customWidth="1"/>
    <col min="18" max="18" width="29.28515625" style="86" customWidth="1"/>
    <col min="19" max="16384" width="8.85546875" style="67"/>
  </cols>
  <sheetData>
    <row r="1" spans="1:19" s="10" customFormat="1" ht="24.6" customHeight="1" x14ac:dyDescent="0.25">
      <c r="B1" s="112" t="s">
        <v>24</v>
      </c>
      <c r="C1" s="113"/>
      <c r="D1" s="13"/>
      <c r="E1" s="13"/>
      <c r="F1" s="9"/>
      <c r="G1" s="47"/>
      <c r="H1" s="48"/>
      <c r="I1" s="49"/>
      <c r="J1" s="49"/>
      <c r="K1" s="50"/>
      <c r="L1" s="9"/>
      <c r="M1" s="9"/>
      <c r="O1" s="114" t="s">
        <v>25</v>
      </c>
      <c r="P1" s="114"/>
      <c r="Q1" s="114"/>
      <c r="R1" s="51"/>
    </row>
    <row r="2" spans="1:19" s="10" customFormat="1" ht="18.75" customHeight="1" x14ac:dyDescent="0.25">
      <c r="C2" s="9"/>
      <c r="D2" s="7"/>
      <c r="E2" s="8"/>
      <c r="F2" s="52"/>
      <c r="G2" s="52"/>
      <c r="H2" s="52"/>
      <c r="I2" s="52"/>
      <c r="J2" s="52"/>
      <c r="K2" s="52"/>
      <c r="L2" s="9"/>
      <c r="M2" s="9"/>
      <c r="O2" s="53"/>
      <c r="P2" s="53"/>
      <c r="R2" s="54"/>
    </row>
    <row r="3" spans="1:19" s="10" customFormat="1" ht="23.25" customHeight="1" x14ac:dyDescent="0.25">
      <c r="B3" s="55"/>
      <c r="C3" s="56" t="s">
        <v>11</v>
      </c>
      <c r="D3" s="52"/>
      <c r="E3" s="52"/>
      <c r="F3" s="52"/>
      <c r="G3" s="52"/>
      <c r="H3" s="52"/>
      <c r="I3" s="52"/>
      <c r="J3" s="52"/>
      <c r="K3" s="52"/>
      <c r="L3" s="53"/>
      <c r="M3" s="51"/>
      <c r="N3" s="51"/>
      <c r="O3" s="53"/>
      <c r="P3" s="53"/>
      <c r="R3" s="51"/>
    </row>
    <row r="4" spans="1:19" s="10" customFormat="1" ht="21" customHeight="1" thickBot="1" x14ac:dyDescent="0.3">
      <c r="B4" s="57"/>
      <c r="C4" s="58" t="s">
        <v>13</v>
      </c>
      <c r="D4" s="52"/>
      <c r="E4" s="52"/>
      <c r="F4" s="52"/>
      <c r="G4" s="52"/>
      <c r="H4" s="53"/>
      <c r="I4" s="53"/>
      <c r="J4" s="53"/>
      <c r="K4" s="53"/>
      <c r="L4" s="53"/>
      <c r="M4" s="9"/>
      <c r="N4" s="9"/>
      <c r="O4" s="53"/>
      <c r="P4" s="53"/>
      <c r="R4" s="51"/>
    </row>
    <row r="5" spans="1:19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59"/>
      <c r="L5" s="9"/>
      <c r="M5" s="14"/>
      <c r="O5" s="28" t="s">
        <v>12</v>
      </c>
      <c r="R5" s="60"/>
    </row>
    <row r="6" spans="1:19" s="10" customFormat="1" ht="112.5" customHeight="1" thickTop="1" thickBot="1" x14ac:dyDescent="0.3">
      <c r="B6" s="15" t="s">
        <v>1</v>
      </c>
      <c r="C6" s="35" t="s">
        <v>27</v>
      </c>
      <c r="D6" s="35" t="s">
        <v>0</v>
      </c>
      <c r="E6" s="35" t="s">
        <v>28</v>
      </c>
      <c r="F6" s="35" t="s">
        <v>29</v>
      </c>
      <c r="G6" s="31" t="s">
        <v>2</v>
      </c>
      <c r="H6" s="35" t="s">
        <v>30</v>
      </c>
      <c r="I6" s="35" t="s">
        <v>39</v>
      </c>
      <c r="J6" s="35" t="s">
        <v>41</v>
      </c>
      <c r="K6" s="46" t="s">
        <v>42</v>
      </c>
      <c r="L6" s="35" t="s">
        <v>43</v>
      </c>
      <c r="M6" s="35" t="s">
        <v>46</v>
      </c>
      <c r="N6" s="35" t="s">
        <v>7</v>
      </c>
      <c r="O6" s="29" t="s">
        <v>8</v>
      </c>
      <c r="P6" s="46" t="s">
        <v>9</v>
      </c>
      <c r="Q6" s="46" t="s">
        <v>10</v>
      </c>
      <c r="R6" s="35" t="s">
        <v>26</v>
      </c>
    </row>
    <row r="7" spans="1:19" ht="73.5" customHeight="1" thickTop="1" x14ac:dyDescent="0.25">
      <c r="A7" s="61" t="s">
        <v>18</v>
      </c>
      <c r="B7" s="62">
        <v>1</v>
      </c>
      <c r="C7" s="63" t="s">
        <v>31</v>
      </c>
      <c r="D7" s="64">
        <v>1</v>
      </c>
      <c r="E7" s="65" t="s">
        <v>15</v>
      </c>
      <c r="F7" s="66" t="s">
        <v>35</v>
      </c>
      <c r="G7" s="27" t="s">
        <v>50</v>
      </c>
      <c r="H7" s="116" t="s">
        <v>38</v>
      </c>
      <c r="I7" s="116" t="s">
        <v>40</v>
      </c>
      <c r="J7" s="116"/>
      <c r="K7" s="116" t="s">
        <v>45</v>
      </c>
      <c r="L7" s="116" t="s">
        <v>44</v>
      </c>
      <c r="M7" s="6">
        <f t="shared" ref="M7:M12" si="0">D7*N7</f>
        <v>1450</v>
      </c>
      <c r="N7" s="36">
        <v>1450</v>
      </c>
      <c r="O7" s="33">
        <v>299</v>
      </c>
      <c r="P7" s="34">
        <f t="shared" ref="P7:P12" si="1">D7*O7</f>
        <v>299</v>
      </c>
      <c r="Q7" s="25" t="str">
        <f t="shared" ref="Q7:Q12" si="2">IF(ISNUMBER(O7), IF(O7&gt;N7,"NEVYHOVUJE","VYHOVUJE")," ")</f>
        <v>VYHOVUJE</v>
      </c>
      <c r="R7" s="102" t="s">
        <v>3</v>
      </c>
    </row>
    <row r="8" spans="1:19" ht="73.5" customHeight="1" x14ac:dyDescent="0.25">
      <c r="A8" s="68"/>
      <c r="B8" s="69">
        <v>2</v>
      </c>
      <c r="C8" s="63" t="s">
        <v>32</v>
      </c>
      <c r="D8" s="64">
        <v>1</v>
      </c>
      <c r="E8" s="65" t="s">
        <v>15</v>
      </c>
      <c r="F8" s="66" t="s">
        <v>36</v>
      </c>
      <c r="G8" s="21" t="s">
        <v>51</v>
      </c>
      <c r="H8" s="117"/>
      <c r="I8" s="117"/>
      <c r="J8" s="117"/>
      <c r="K8" s="117"/>
      <c r="L8" s="117"/>
      <c r="M8" s="4">
        <f t="shared" si="0"/>
        <v>1200</v>
      </c>
      <c r="N8" s="36">
        <v>1200</v>
      </c>
      <c r="O8" s="22">
        <v>299</v>
      </c>
      <c r="P8" s="26">
        <f t="shared" si="1"/>
        <v>299</v>
      </c>
      <c r="Q8" s="23" t="str">
        <f t="shared" si="2"/>
        <v>VYHOVUJE</v>
      </c>
      <c r="R8" s="103"/>
    </row>
    <row r="9" spans="1:19" ht="73.5" customHeight="1" x14ac:dyDescent="0.25">
      <c r="A9" s="68"/>
      <c r="B9" s="69">
        <v>3</v>
      </c>
      <c r="C9" s="63" t="s">
        <v>33</v>
      </c>
      <c r="D9" s="64">
        <v>2</v>
      </c>
      <c r="E9" s="65" t="s">
        <v>15</v>
      </c>
      <c r="F9" s="66" t="s">
        <v>36</v>
      </c>
      <c r="G9" s="21" t="s">
        <v>52</v>
      </c>
      <c r="H9" s="117"/>
      <c r="I9" s="117"/>
      <c r="J9" s="117"/>
      <c r="K9" s="117"/>
      <c r="L9" s="117"/>
      <c r="M9" s="4">
        <f t="shared" si="0"/>
        <v>2400</v>
      </c>
      <c r="N9" s="36">
        <v>1200</v>
      </c>
      <c r="O9" s="22">
        <v>299</v>
      </c>
      <c r="P9" s="26">
        <f t="shared" si="1"/>
        <v>598</v>
      </c>
      <c r="Q9" s="23" t="str">
        <f t="shared" si="2"/>
        <v>VYHOVUJE</v>
      </c>
      <c r="R9" s="103"/>
    </row>
    <row r="10" spans="1:19" ht="73.5" customHeight="1" x14ac:dyDescent="0.25">
      <c r="A10" s="68"/>
      <c r="B10" s="69">
        <v>4</v>
      </c>
      <c r="C10" s="63" t="s">
        <v>34</v>
      </c>
      <c r="D10" s="64">
        <v>1</v>
      </c>
      <c r="E10" s="65" t="s">
        <v>15</v>
      </c>
      <c r="F10" s="66" t="s">
        <v>36</v>
      </c>
      <c r="G10" s="21" t="s">
        <v>53</v>
      </c>
      <c r="H10" s="117"/>
      <c r="I10" s="117"/>
      <c r="J10" s="117"/>
      <c r="K10" s="117"/>
      <c r="L10" s="117"/>
      <c r="M10" s="4">
        <f t="shared" si="0"/>
        <v>1200</v>
      </c>
      <c r="N10" s="36">
        <v>1200</v>
      </c>
      <c r="O10" s="22">
        <v>299</v>
      </c>
      <c r="P10" s="26">
        <f t="shared" si="1"/>
        <v>299</v>
      </c>
      <c r="Q10" s="23" t="str">
        <f t="shared" si="2"/>
        <v>VYHOVUJE</v>
      </c>
      <c r="R10" s="103"/>
    </row>
    <row r="11" spans="1:19" ht="73.5" customHeight="1" thickBot="1" x14ac:dyDescent="0.3">
      <c r="A11" s="68"/>
      <c r="B11" s="70">
        <v>5</v>
      </c>
      <c r="C11" s="71" t="s">
        <v>16</v>
      </c>
      <c r="D11" s="72">
        <v>2</v>
      </c>
      <c r="E11" s="73" t="s">
        <v>15</v>
      </c>
      <c r="F11" s="74" t="s">
        <v>17</v>
      </c>
      <c r="G11" s="30" t="s">
        <v>49</v>
      </c>
      <c r="H11" s="118"/>
      <c r="I11" s="118"/>
      <c r="J11" s="118"/>
      <c r="K11" s="118"/>
      <c r="L11" s="118"/>
      <c r="M11" s="5">
        <f t="shared" si="0"/>
        <v>2600</v>
      </c>
      <c r="N11" s="37">
        <v>1300</v>
      </c>
      <c r="O11" s="38">
        <v>115</v>
      </c>
      <c r="P11" s="32">
        <f t="shared" si="1"/>
        <v>230</v>
      </c>
      <c r="Q11" s="24" t="str">
        <f t="shared" si="2"/>
        <v>VYHOVUJE</v>
      </c>
      <c r="R11" s="104"/>
    </row>
    <row r="12" spans="1:19" ht="126.75" customHeight="1" thickTop="1" thickBot="1" x14ac:dyDescent="0.3">
      <c r="A12" s="61" t="s">
        <v>20</v>
      </c>
      <c r="B12" s="75">
        <v>6</v>
      </c>
      <c r="C12" s="76" t="s">
        <v>19</v>
      </c>
      <c r="D12" s="77">
        <v>15</v>
      </c>
      <c r="E12" s="78" t="s">
        <v>15</v>
      </c>
      <c r="F12" s="79" t="s">
        <v>37</v>
      </c>
      <c r="G12" s="39" t="s">
        <v>48</v>
      </c>
      <c r="H12" s="80" t="s">
        <v>38</v>
      </c>
      <c r="I12" s="78" t="s">
        <v>21</v>
      </c>
      <c r="J12" s="78" t="s">
        <v>22</v>
      </c>
      <c r="K12" s="78" t="s">
        <v>23</v>
      </c>
      <c r="L12" s="78" t="s">
        <v>47</v>
      </c>
      <c r="M12" s="40">
        <f t="shared" si="0"/>
        <v>10500</v>
      </c>
      <c r="N12" s="41">
        <v>700</v>
      </c>
      <c r="O12" s="42">
        <v>329</v>
      </c>
      <c r="P12" s="43">
        <f t="shared" si="1"/>
        <v>4935</v>
      </c>
      <c r="Q12" s="44" t="str">
        <f t="shared" si="2"/>
        <v>VYHOVUJE</v>
      </c>
      <c r="R12" s="81" t="s">
        <v>3</v>
      </c>
    </row>
    <row r="13" spans="1:19" ht="13.5" customHeight="1" thickTop="1" thickBot="1" x14ac:dyDescent="0.3">
      <c r="A13" s="82"/>
      <c r="B13" s="82"/>
      <c r="C13" s="83"/>
      <c r="D13" s="82"/>
      <c r="E13" s="83"/>
      <c r="F13" s="83"/>
      <c r="G13" s="84"/>
      <c r="H13" s="83"/>
      <c r="I13" s="83"/>
      <c r="J13" s="83"/>
      <c r="K13" s="83"/>
      <c r="L13" s="83"/>
      <c r="M13" s="82"/>
      <c r="N13" s="82"/>
      <c r="O13" s="85"/>
      <c r="P13" s="82"/>
      <c r="Q13" s="82"/>
      <c r="S13" s="82"/>
    </row>
    <row r="14" spans="1:19" ht="60.75" customHeight="1" thickTop="1" thickBot="1" x14ac:dyDescent="0.3">
      <c r="A14" s="87"/>
      <c r="B14" s="115" t="s">
        <v>14</v>
      </c>
      <c r="C14" s="115"/>
      <c r="D14" s="115"/>
      <c r="E14" s="115"/>
      <c r="F14" s="115"/>
      <c r="G14" s="115"/>
      <c r="H14" s="3"/>
      <c r="I14" s="16"/>
      <c r="J14" s="16"/>
      <c r="K14" s="88"/>
      <c r="L14" s="88"/>
      <c r="M14" s="1"/>
      <c r="N14" s="35" t="s">
        <v>5</v>
      </c>
      <c r="O14" s="105" t="s">
        <v>6</v>
      </c>
      <c r="P14" s="106"/>
      <c r="Q14" s="107"/>
      <c r="R14" s="89"/>
    </row>
    <row r="15" spans="1:19" ht="33" customHeight="1" thickTop="1" thickBot="1" x14ac:dyDescent="0.3">
      <c r="A15" s="87"/>
      <c r="B15" s="108" t="s">
        <v>4</v>
      </c>
      <c r="C15" s="108"/>
      <c r="D15" s="108"/>
      <c r="E15" s="108"/>
      <c r="F15" s="108"/>
      <c r="G15" s="108"/>
      <c r="H15" s="90"/>
      <c r="K15" s="17"/>
      <c r="L15" s="17"/>
      <c r="M15" s="2"/>
      <c r="N15" s="45">
        <f>SUM(M7:M12)</f>
        <v>19350</v>
      </c>
      <c r="O15" s="109">
        <f>SUM(P7:P12)</f>
        <v>6660</v>
      </c>
      <c r="P15" s="110"/>
      <c r="Q15" s="111"/>
      <c r="R15" s="91"/>
    </row>
    <row r="16" spans="1:19" ht="39.75" customHeight="1" thickTop="1" x14ac:dyDescent="0.25">
      <c r="A16" s="87"/>
      <c r="I16" s="18"/>
      <c r="J16" s="18"/>
      <c r="K16" s="19"/>
      <c r="L16" s="19"/>
      <c r="M16" s="94"/>
      <c r="N16" s="94"/>
      <c r="O16" s="95"/>
      <c r="P16" s="95"/>
      <c r="Q16" s="95"/>
      <c r="R16" s="91"/>
      <c r="S16" s="95"/>
    </row>
    <row r="17" spans="1:19" ht="19.899999999999999" customHeight="1" x14ac:dyDescent="0.25">
      <c r="A17" s="87"/>
      <c r="K17" s="19"/>
      <c r="L17" s="19"/>
      <c r="M17" s="94"/>
      <c r="N17" s="3"/>
      <c r="O17" s="3"/>
      <c r="P17" s="3"/>
      <c r="Q17" s="95"/>
      <c r="R17" s="91"/>
      <c r="S17" s="95"/>
    </row>
    <row r="18" spans="1:19" ht="71.25" customHeight="1" x14ac:dyDescent="0.25">
      <c r="A18" s="87"/>
      <c r="K18" s="19"/>
      <c r="L18" s="19"/>
      <c r="M18" s="94"/>
      <c r="N18" s="3"/>
      <c r="O18" s="3"/>
      <c r="P18" s="3"/>
      <c r="Q18" s="95"/>
      <c r="R18" s="91"/>
      <c r="S18" s="95"/>
    </row>
    <row r="19" spans="1:19" ht="36" customHeight="1" x14ac:dyDescent="0.25">
      <c r="A19" s="87"/>
      <c r="K19" s="96"/>
      <c r="L19" s="96"/>
      <c r="M19" s="97"/>
      <c r="N19" s="94"/>
      <c r="O19" s="95"/>
      <c r="P19" s="95"/>
      <c r="Q19" s="95"/>
      <c r="R19" s="91"/>
      <c r="S19" s="95"/>
    </row>
    <row r="20" spans="1:19" ht="14.25" customHeight="1" x14ac:dyDescent="0.25">
      <c r="A20" s="87"/>
      <c r="B20" s="95"/>
      <c r="C20" s="98"/>
      <c r="D20" s="99"/>
      <c r="E20" s="100"/>
      <c r="F20" s="98"/>
      <c r="G20" s="94"/>
      <c r="H20" s="98"/>
      <c r="I20" s="98"/>
      <c r="J20" s="101"/>
      <c r="K20" s="101"/>
      <c r="L20" s="101"/>
      <c r="M20" s="94"/>
      <c r="N20" s="94"/>
      <c r="O20" s="95"/>
      <c r="P20" s="95"/>
      <c r="Q20" s="95"/>
      <c r="R20" s="91"/>
      <c r="S20" s="95"/>
    </row>
    <row r="21" spans="1:19" ht="14.25" customHeight="1" x14ac:dyDescent="0.25">
      <c r="A21" s="87"/>
      <c r="B21" s="95"/>
      <c r="C21" s="98"/>
      <c r="D21" s="99"/>
      <c r="E21" s="100"/>
      <c r="F21" s="98"/>
      <c r="G21" s="94"/>
      <c r="H21" s="98"/>
      <c r="I21" s="98"/>
      <c r="J21" s="101"/>
      <c r="K21" s="101"/>
      <c r="L21" s="101"/>
      <c r="M21" s="94"/>
      <c r="N21" s="94"/>
      <c r="O21" s="95"/>
      <c r="P21" s="95"/>
      <c r="Q21" s="95"/>
      <c r="R21" s="91"/>
      <c r="S21" s="95"/>
    </row>
    <row r="22" spans="1:19" ht="14.25" customHeight="1" x14ac:dyDescent="0.25">
      <c r="A22" s="87"/>
      <c r="B22" s="95"/>
      <c r="C22" s="98"/>
      <c r="D22" s="99"/>
      <c r="E22" s="100"/>
      <c r="F22" s="98"/>
      <c r="G22" s="94"/>
      <c r="H22" s="98"/>
      <c r="I22" s="98"/>
      <c r="J22" s="101"/>
      <c r="K22" s="101"/>
      <c r="L22" s="101"/>
      <c r="M22" s="94"/>
      <c r="N22" s="94"/>
      <c r="O22" s="95"/>
      <c r="P22" s="95"/>
      <c r="Q22" s="95"/>
      <c r="R22" s="91"/>
      <c r="S22" s="95"/>
    </row>
    <row r="23" spans="1:19" ht="14.25" customHeight="1" x14ac:dyDescent="0.25">
      <c r="A23" s="87"/>
      <c r="B23" s="95"/>
      <c r="C23" s="98"/>
      <c r="D23" s="99"/>
      <c r="E23" s="100"/>
      <c r="F23" s="98"/>
      <c r="G23" s="94"/>
      <c r="H23" s="98"/>
      <c r="I23" s="98"/>
      <c r="J23" s="101"/>
      <c r="K23" s="101"/>
      <c r="L23" s="101"/>
      <c r="M23" s="94"/>
      <c r="N23" s="94"/>
      <c r="O23" s="95"/>
      <c r="P23" s="95"/>
      <c r="Q23" s="95"/>
      <c r="R23" s="91"/>
      <c r="S23" s="95"/>
    </row>
    <row r="24" spans="1:19" x14ac:dyDescent="0.25">
      <c r="C24" s="10"/>
      <c r="D24" s="67"/>
      <c r="E24" s="10"/>
      <c r="F24" s="10"/>
      <c r="G24" s="67"/>
      <c r="H24" s="10"/>
      <c r="I24" s="10"/>
      <c r="L24" s="10"/>
      <c r="M24" s="67"/>
    </row>
    <row r="25" spans="1:19" x14ac:dyDescent="0.25">
      <c r="C25" s="10"/>
      <c r="D25" s="67"/>
      <c r="E25" s="10"/>
      <c r="F25" s="10"/>
      <c r="G25" s="67"/>
      <c r="H25" s="10"/>
      <c r="I25" s="10"/>
      <c r="L25" s="10"/>
      <c r="M25" s="67"/>
    </row>
    <row r="26" spans="1:19" x14ac:dyDescent="0.25">
      <c r="C26" s="10"/>
      <c r="D26" s="67"/>
      <c r="E26" s="10"/>
      <c r="F26" s="10"/>
      <c r="G26" s="67"/>
      <c r="H26" s="10"/>
      <c r="I26" s="10"/>
      <c r="L26" s="10"/>
      <c r="M26" s="67"/>
    </row>
  </sheetData>
  <sheetProtection password="F79C" sheet="1" objects="1" scenarios="1"/>
  <mergeCells count="12">
    <mergeCell ref="R7:R11"/>
    <mergeCell ref="O14:Q14"/>
    <mergeCell ref="B15:G15"/>
    <mergeCell ref="O15:Q15"/>
    <mergeCell ref="B1:C1"/>
    <mergeCell ref="O1:Q1"/>
    <mergeCell ref="B14:G14"/>
    <mergeCell ref="H7:H11"/>
    <mergeCell ref="I7:I11"/>
    <mergeCell ref="J7:J11"/>
    <mergeCell ref="K7:K11"/>
    <mergeCell ref="L7:L11"/>
  </mergeCells>
  <conditionalFormatting sqref="B7:B12">
    <cfRule type="containsBlanks" dxfId="10" priority="51">
      <formula>LEN(TRIM(B7))=0</formula>
    </cfRule>
  </conditionalFormatting>
  <conditionalFormatting sqref="B7:B12">
    <cfRule type="cellIs" dxfId="9" priority="46" operator="greaterThanOrEqual">
      <formula>1</formula>
    </cfRule>
  </conditionalFormatting>
  <conditionalFormatting sqref="Q7:Q12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2 O7:O12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2 O7:O12">
    <cfRule type="notContainsBlanks" dxfId="4" priority="15">
      <formula>LEN(TRIM(G7))&gt;0</formula>
    </cfRule>
  </conditionalFormatting>
  <conditionalFormatting sqref="G7:G12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1">
    <cfRule type="containsBlanks" dxfId="1" priority="2">
      <formula>LEN(TRIM(D7))=0</formula>
    </cfRule>
  </conditionalFormatting>
  <conditionalFormatting sqref="D12">
    <cfRule type="containsBlanks" dxfId="0" priority="1">
      <formula>LEN(TRIM(D12))=0</formula>
    </cfRule>
  </conditionalFormatting>
  <pageMargins left="0.17" right="0.17" top="0.17" bottom="0.3" header="0.31496062992125984" footer="0.31496062992125984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K320u47Y6Y7eilmc888T1Z9SGdorxIOSuWt2PlmnvPQ=</DigestValue>
    </Reference>
    <Reference Type="http://www.w3.org/2000/09/xmldsig#Object" URI="#idOfficeObject">
      <DigestMethod Algorithm="http://www.w3.org/2001/04/xmlenc#sha256"/>
      <DigestValue>zZL++6GQbmK9Hr2PE2vnGcJDljfxRF9ptpfqtZSgVDw=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xWMNlpYKxHdWzsHYa4eVIrLMr8N8QcH7K3zjovi98gw=</DigestValue>
    </Reference>
  </SignedInfo>
  <SignatureValue>Z3rSaKor4ph3h7QqgZnqYUs7HON6s6rgv9Wg35+MzBrxUZw8rT/P8foiHQSn1I8EqV+RzAdH4J/T
oi6qiI1Lir5WD9fTtiMd+xF5O8AfuSrSM9PPar5mZ3YHL0i1HojJQzk663Krd9Eyj2ugQ6gDyo/S
5XUtuEl8F4AB+XRjBhz9zFK62Ini/RCVT5EWnlMIDHVy6bdnTu4V/kytKbd4HvTb/R7CKCY5nAcl
KIsw/PcYK1NzbGwey2AyZ97uDvO7wgrcJJKfaRY4pAOUP1RpAz9XZUsFohNLmQXxqhXetnbxqyGa
VIWhq1ZemGkS0dUzFx3uDax16n/X/C6YnuC5xQ==</SignatureValue>
  <KeyInfo>
    <X509Data>
      <X509Certificate>MIIHuTCCBqGgAwIBAgIDNIERMA0GCSqGSIb3DQEBCwUAMF8xCzAJBgNVBAYTAkNaMSwwKgYDVQQKDCPEjGVza8OhIHBvxaF0YSwgcy5wLiBbScSMIDQ3MTE0OTgzXTEiMCAGA1UEAxMZUG9zdFNpZ251bSBRdWFsaWZpZWQgQ0EgMjAeFw0xODA2MTgxMDAzMjFaFw0xOTA3MDgxMDAzMj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C8v4y9ZFYRxRjDul4YztX5FdwR7QhlmQnW9mXLYOMFckw7TvIV60AhabhdLVDlc9i80GZm/cVfkXMYRJR3FppD38iTTkf9XDdTvyuUFrW1CwY0AVimli/IkrVAEXbwRwyz5i0SuPP+fCU6u38UjroSoaou7D8EVy3ZCQwDRU0KDMnXFhFWOXiM9Z1ohtQsD2GvZCGOVwx/pdcoYgVjJ4g65IXRCLkJMhl7kpEH53wjnydX/zu/Mh/kF0an4y8K39VNU65mxICDUZP4xVJQi6wsNww8qdyaZOHdWFQxVf/1nFzHphu9qImGGQF2qjn1VoCeYblAcw4Tvk9ujOGXmi0lAgMBAAGjggQqMIIEJjBLBgNVHREERDBCgRpqYW4uc2tsZW5pY2thQGNkcm1hcmtldC5jeqAZBgkrBgEEAdwZAgGgDBMKMTUyMzk4NDQ4NK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RypsZ1CWQaPheJOEvW3NnH9S47ADANBgkqhkiG9w0BAQsFAAOCAQEAWlPMEatyZW8Q44iFwLIMzH0xzuD0QYL7Z6Ik8DW4rGR82wqY+jyAmqAnmPYR5JutmUwooWmolrMh8VHeZWff4Okf3v2eb2zheblWGbIBI0f16uZH4oIQuFfXG/FmDerAuz4MbDFvdr6sq5tegsscm5Uz4TVvaVIX4+EteRyTVYrdiruhWjoU6588IY6nMhLMZd2+2giwIOlRBiqSv3nxitlSEGBb+j914b52w0tl5NeJDyU7ZaytzsipV4zf06iosdMIc3gqpRqK1blflFPgiFiDi71d3QlF9h08Ezu8i9lk+IcMqVm9Srrl89OZ9JaRG5j3oJmt9YNWApmdkaAg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3ZFcnm1RqooqN0x1WRRbXUAp0LGSeYlPtYbTLGl4MqQ=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p+g5pfzEAG9POSKyGmjNp6i/TKdgGk6jVVfgY4BzJm0=</DigestValue>
      </Reference>
      <Reference URI="/xl/styles.xml?ContentType=application/vnd.openxmlformats-officedocument.spreadsheetml.styles+xml">
        <DigestMethod Algorithm="http://www.w3.org/2001/04/xmlenc#sha256"/>
        <DigestValue>OlmuAPXfl20qRnj/RCPPEn8Ru13fqtw+S/86f2uRGHc=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G/BYQYK7w3Av0y81dNut3gOLUGqjanudvo9rnSx0NO8=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Wl5W30Q4LVadlGVuw7qQRp6cSmVl2iS04oQi5Dd6P4o=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2019-01-07T07:46:14Z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16.0.11029/16</OfficeVersion>
          <ApplicationVersion>16.0.11029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2019-01-07T07:46:14Z</xd:SigningTime>
          <xd:SigningCertificate>
            <xd:Cert>
              <xd:CertDigest>
                <DigestMethod Algorithm="http://www.w3.org/2001/04/xmlenc#sha256"/>
                <DigestValue>pyt3jxNcFSPhs+7/IfMcmN0GvjwgqFvrlVq7c1lNaHo=</DigestValue>
              </xd:CertDigest>
              <xd:IssuerSerial>
                <X509IssuerName>CN=PostSignum Qualified CA 2, O="Česká pošta, s.p. [IČ 47114983]", C=CZ</X509IssuerName>
                <X509SerialNumber>3440913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2018-12-20T11:32:20Z</cp:lastPrinted>
  <dcterms:created xsi:type="dcterms:W3CDTF">2014-03-05T12:43:32Z</dcterms:created>
  <dcterms:modified xsi:type="dcterms:W3CDTF">2019-01-07T07:46:11Z</dcterms:modified>
</cp:coreProperties>
</file>