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DR\DNS\2018\Vyzva_k_podani_nabidek_T_II_045-2018\"/>
    </mc:Choice>
  </mc:AlternateContent>
  <xr:revisionPtr revIDLastSave="0" documentId="13_ncr:1_{EE56FCE1-FE0A-4B44-B776-B20709FB0D50}" xr6:coauthVersionLast="40" xr6:coauthVersionMax="40" xr10:uidLastSave="{00000000-0000-0000-0000-000000000000}"/>
  <bookViews>
    <workbookView xWindow="0" yWindow="0" windowWidth="28800" windowHeight="12165" tabRatio="939" xr2:uid="{00000000-000D-0000-FFFF-FFFF00000000}"/>
  </bookViews>
  <sheets>
    <sheet name="Tonery" sheetId="22" r:id="rId1"/>
  </sheets>
  <definedNames>
    <definedName name="_xlnm.Print_Area" localSheetId="0">Tonery!$B$1:$Q$34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27" i="22" l="1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P7" i="22"/>
  <c r="P8" i="22"/>
  <c r="P9" i="22"/>
  <c r="P10" i="22"/>
  <c r="P24" i="22"/>
  <c r="P25" i="22"/>
  <c r="P26" i="22"/>
  <c r="P27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N30" i="22" l="1"/>
  <c r="O30" i="22"/>
</calcChain>
</file>

<file path=xl/sharedStrings.xml><?xml version="1.0" encoding="utf-8"?>
<sst xmlns="http://schemas.openxmlformats.org/spreadsheetml/2006/main" count="153" uniqueCount="110">
  <si>
    <t>Množství</t>
  </si>
  <si>
    <t>Položka</t>
  </si>
  <si>
    <t>Obchodní název + typ</t>
  </si>
  <si>
    <t>30125000-1 - Části a příslušenství fotokopírovacích strojů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</si>
  <si>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</si>
  <si>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</si>
  <si>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</si>
  <si>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</si>
  <si>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</si>
  <si>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</si>
  <si>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</si>
  <si>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</si>
  <si>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</si>
  <si>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30192113-6 - Inkoustové náplně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</si>
  <si>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</si>
  <si>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</si>
  <si>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</si>
  <si>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Toner do tiskárny  HP LaserJet 2015  – černý   </t>
  </si>
  <si>
    <t>ks</t>
  </si>
  <si>
    <t xml:space="preserve">Toner do tiskárny  HP LaserJet 1320 – černý   </t>
  </si>
  <si>
    <t xml:space="preserve">Toner do tiskárny OKI B 431– černý   </t>
  </si>
  <si>
    <t>1.</t>
  </si>
  <si>
    <t>sada</t>
  </si>
  <si>
    <t>Náplň do tiskárny Canon - PIXMA PRO 100S - černá</t>
  </si>
  <si>
    <t>Náplň do tiskárny Canon - PIXMA PRO 100S sada 8bar</t>
  </si>
  <si>
    <t>2.</t>
  </si>
  <si>
    <t>Toner do tiskárny HP Laser Jet Pro MFP M477fdn - černá</t>
  </si>
  <si>
    <t>bal</t>
  </si>
  <si>
    <t>Toner do tiskárny HP Laser Jet Pro MFP M477fdn - modrá</t>
  </si>
  <si>
    <t>Toner do tiskárny HP Laser Jet Pro MFP M477fdn - žutá</t>
  </si>
  <si>
    <t>Toner do tiskárny HP Laser Jet Pro MFP M477fdn - purpurová</t>
  </si>
  <si>
    <t>3.</t>
  </si>
  <si>
    <t>Přenosový pás pro OKI MC562w</t>
  </si>
  <si>
    <t>Toner do tiskárny HP LJ CM 1312 černý</t>
  </si>
  <si>
    <t>Toner do tiskárny HP LJ CM 1312 azurový</t>
  </si>
  <si>
    <t>Toner do tiskárny HP LJ CM 1312 žlutý</t>
  </si>
  <si>
    <t>Toner do tiskárny HP LJ CM 1312 purpurový</t>
  </si>
  <si>
    <t>4..</t>
  </si>
  <si>
    <t>5.</t>
  </si>
  <si>
    <t>6..</t>
  </si>
  <si>
    <t>Tonery (II.) 045 - 2018 (T-(II.)-045-2018)</t>
  </si>
  <si>
    <t>Priloha_c._1_Kupni_smlouvy_technicka_specifikace_T-(II.)-045-2018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</si>
  <si>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</si>
  <si>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</si>
  <si>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</si>
  <si>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</si>
  <si>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</si>
  <si>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</si>
  <si>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</si>
  <si>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</si>
  <si>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</si>
  <si>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 xml:space="preserve">Válcová jednotka pro OKI MC562w </t>
  </si>
  <si>
    <t xml:space="preserve">Originální, nebo kompatibilní toner splňující podmínky certifikátu STMC.
Minimální výtěžnost při 5% pokrytí 7 000 stran. </t>
  </si>
  <si>
    <t>Samostatná faktura</t>
  </si>
  <si>
    <t xml:space="preserve">Originální, nebo kompatibilní toner splňující podmínky certifikátu STMC. 
Minimální výtěžnost při 5% pokrytí 7 000 stran. </t>
  </si>
  <si>
    <t xml:space="preserve">Originální, nebo kompatibilní toner splňující podmínky certifikátu STMC. 
Minimální výtěžnost při 5% pokrytí 6 000 stran. </t>
  </si>
  <si>
    <t>Kompletní sada originálních náplní - 8 barev (černá, azurová, purpurová, žlutá, světle azurová, světle purpurová, šedá, světle šedá) výtěžnost 13 ml x 8.</t>
  </si>
  <si>
    <t>Originální náplň - výtěžnost 13 ml.</t>
  </si>
  <si>
    <t>Originální toner, min. výtěžnost 6500 stran x 2.</t>
  </si>
  <si>
    <t>Originální toner azurový,  min. výtěžnost 5000 stran.</t>
  </si>
  <si>
    <t>Originální toner žlutý, min. výtěžnost 5000 stran.</t>
  </si>
  <si>
    <t>Originální toner purpurový, min. výtěžnost 5000 stran.</t>
  </si>
  <si>
    <t>Originální válcová jednotka , kapacita až 30.000 čb stran, 20.000 bar. stran.</t>
  </si>
  <si>
    <t>Toner do OKI 562w - modrý (cyan)</t>
  </si>
  <si>
    <t xml:space="preserve">Toner do OKI 562w růžový (magenta) </t>
  </si>
  <si>
    <t xml:space="preserve">Toner do OKI 562w žlutý  </t>
  </si>
  <si>
    <t>Toner do OKI 562w černý</t>
  </si>
  <si>
    <t>Originální toner - 2 000 stran.</t>
  </si>
  <si>
    <t xml:space="preserve">Originální toner - 2 000 stran. </t>
  </si>
  <si>
    <t>Originální toner - 7 000 stran.</t>
  </si>
  <si>
    <t>Pásová jednotka pro OKI MC562w, životnost cca 60.000 stran.</t>
  </si>
  <si>
    <t xml:space="preserve">Originální toner splňující podmínky certifikátu STMC.
Minimální výtěžnost při 5% pokrytí 2200 stran. </t>
  </si>
  <si>
    <t xml:space="preserve">Originální toner splňující podmínky certifikátu STMC. 
Minimální výtěžnost při 5% pokrytí 1400 stran. </t>
  </si>
  <si>
    <t xml:space="preserve">Originální  toner. 
Minimální výtěžnost při 5% pokrytí 2500 stran. </t>
  </si>
  <si>
    <t>Toner do tiskárny OKI B401dn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</si>
  <si>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</si>
  <si>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</si>
  <si>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PS I - Ing. Zdeněk Kratochvíl,
tel.: 37763 1312</t>
  </si>
  <si>
    <t>Univerzitní 14, 
306 14 Plzeň,
rektorát, UR 119</t>
  </si>
  <si>
    <t>PS NVZ - Vladislava Ottová,
tel.: 37763 1332</t>
  </si>
  <si>
    <t>Univerzitní 22, 
306 14 Plzeň</t>
  </si>
  <si>
    <t>KTO - Ing. Jan Matějka,
tel.: 702 091 406</t>
  </si>
  <si>
    <t>Univerzitní 22, 
306 14 Plzeň, UK216</t>
  </si>
  <si>
    <t>FST - Bc. Eva Krauzová,
tel.: 775 198 801</t>
  </si>
  <si>
    <t>Univerzitní 22, 
306 14 Plzeň, UK210</t>
  </si>
  <si>
    <t>Technická 8,
306 14 Plzeň,
NTIS</t>
  </si>
  <si>
    <t>DFF - Miroslava Šusová,
tel.: 37763 5005</t>
  </si>
  <si>
    <t>Jungmannova l,
301 00 Plzeň</t>
  </si>
  <si>
    <t>Jungmannova l, 
301 00 Plzeň</t>
  </si>
  <si>
    <t>DFAV - Vlasta Suchomelová,
tel.: 724 005 497</t>
  </si>
  <si>
    <t>Canon 6384B010</t>
  </si>
  <si>
    <t>Canon CLI-42B</t>
  </si>
  <si>
    <t>HP CF410X</t>
  </si>
  <si>
    <t>HP CF411X</t>
  </si>
  <si>
    <t>HP CF412X</t>
  </si>
  <si>
    <t>HP CF413X</t>
  </si>
  <si>
    <t>Kompatibilní Q7553X</t>
  </si>
  <si>
    <t>Kompatibilní 44574802</t>
  </si>
  <si>
    <t>OKI 44469706</t>
  </si>
  <si>
    <t>OKI 44469705</t>
  </si>
  <si>
    <t>OKI 44469704</t>
  </si>
  <si>
    <t>OKI 44973508</t>
  </si>
  <si>
    <t>OKI 44472202</t>
  </si>
  <si>
    <t>OKI 44968301</t>
  </si>
  <si>
    <t>Kompatibilní CB540A</t>
  </si>
  <si>
    <t>Kompatibilní CB541A</t>
  </si>
  <si>
    <t>Kompatibilní CB542A</t>
  </si>
  <si>
    <t>Kompatibilní CB543A</t>
  </si>
  <si>
    <t>OKI 44992402</t>
  </si>
  <si>
    <t>Kompatibilní Q5949X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</si>
</sst>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6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4" fillId="4" borderId="12" xfId="0" applyNumberFormat="1" applyFont="1" applyFill="1" applyBorder="1" applyAlignment="1" applyProtection="1">
      <alignment horizontal="right" vertical="center" inden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0" fillId="4" borderId="5" xfId="0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4" fillId="4" borderId="9" xfId="0" applyNumberFormat="1" applyFont="1" applyFill="1" applyBorder="1" applyAlignment="1" applyProtection="1">
      <alignment horizontal="left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1" fontId="0" fillId="4" borderId="7" xfId="0" applyNumberFormat="1" applyFon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1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1" fontId="0" fillId="4" borderId="9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164" fontId="13" fillId="4" borderId="14" xfId="0" applyNumberFormat="1" applyFont="1" applyFill="1" applyBorder="1" applyAlignment="1" applyProtection="1">
      <alignment horizontal="right" vertical="center" indent="1"/>
    </xf>
    <xf numFmtId="164" fontId="4" fillId="4" borderId="10" xfId="0" applyNumberFormat="1" applyFont="1" applyFill="1" applyBorder="1" applyAlignment="1" applyProtection="1">
      <alignment horizontal="right" vertical="center" indent="1"/>
    </xf>
    <xf numFmtId="164" fontId="4" fillId="4" borderId="8" xfId="0" applyNumberFormat="1" applyFont="1" applyFill="1" applyBorder="1" applyAlignment="1" applyProtection="1">
      <alignment horizontal="right" vertical="center" indent="1"/>
    </xf>
    <xf numFmtId="0" fontId="6" fillId="2" borderId="2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164" fontId="0" fillId="0" borderId="19" xfId="0" applyNumberForma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2" xfId="0" applyNumberFormat="1" applyBorder="1" applyProtection="1"/>
    <xf numFmtId="0" fontId="0" fillId="0" borderId="32" xfId="0" applyBorder="1" applyAlignment="1" applyProtection="1">
      <alignment vertical="center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/>
    </xf>
    <xf numFmtId="1" fontId="0" fillId="4" borderId="5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32" xfId="0" applyBorder="1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1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vertical="center" wrapText="1"/>
    </xf>
    <xf numFmtId="0" fontId="0" fillId="4" borderId="7" xfId="0" applyNumberFormat="1" applyFill="1" applyBorder="1" applyAlignment="1" applyProtection="1">
      <alignment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4" fillId="4" borderId="0" xfId="0" applyNumberFormat="1" applyFont="1" applyFill="1" applyAlignment="1" applyProtection="1">
      <alignment vertical="center" wrapText="1"/>
    </xf>
    <xf numFmtId="0" fontId="0" fillId="4" borderId="19" xfId="0" applyFill="1" applyBorder="1" applyAlignment="1" applyProtection="1">
      <alignment horizontal="left" vertical="center" wrapText="1" indent="1"/>
    </xf>
    <xf numFmtId="0" fontId="0" fillId="4" borderId="8" xfId="0" applyNumberFormat="1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left" vertical="center" wrapText="1" inden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0" fontId="0" fillId="4" borderId="13" xfId="0" applyNumberFormat="1" applyFont="1" applyFill="1" applyBorder="1" applyAlignment="1" applyProtection="1">
      <alignment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0" xfId="0" applyFont="1" applyFill="1" applyBorder="1" applyAlignment="1" applyProtection="1">
      <alignment horizontal="center" vertical="center"/>
    </xf>
    <xf numFmtId="0" fontId="0" fillId="4" borderId="8" xfId="0" applyFont="1" applyFill="1" applyBorder="1" applyAlignment="1" applyProtection="1">
      <alignment horizontal="center" vertical="center"/>
    </xf>
    <xf numFmtId="0" fontId="0" fillId="4" borderId="9" xfId="0" applyFont="1" applyFill="1" applyBorder="1" applyAlignment="1" applyProtection="1">
      <alignment horizontal="center" vertical="center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8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1"/>
  <sheetViews>
    <sheetView tabSelected="1" topLeftCell="G25" zoomScale="90" zoomScaleNormal="90" zoomScaleSheetLayoutView="55" workbookViewId="0">
      <selection activeCell="O30" sqref="O30:Q30"/>
    </sheetView>
  </sheetViews>
  <sheetFormatPr defaultColWidth="8.85546875" defaultRowHeight="15" x14ac:dyDescent="0.25"/>
  <cols>
    <col min="1" max="1" width="1.42578125" style="93" customWidth="1"/>
    <col min="2" max="2" width="5.7109375" style="93" customWidth="1"/>
    <col min="3" max="3" width="43.42578125" style="9" customWidth="1"/>
    <col min="4" max="4" width="9.7109375" style="137" customWidth="1"/>
    <col min="5" max="5" width="9" style="13" customWidth="1"/>
    <col min="6" max="6" width="74.140625" style="9" customWidth="1"/>
    <col min="7" max="7" width="27.140625" style="138" customWidth="1"/>
    <col min="8" max="8" width="20.85546875" style="9" customWidth="1"/>
    <col min="9" max="9" width="19" style="9" customWidth="1"/>
    <col min="10" max="10" width="22.5703125" style="10" customWidth="1"/>
    <col min="11" max="11" width="21.42578125" style="10" customWidth="1"/>
    <col min="12" max="12" width="19.42578125" style="9" customWidth="1"/>
    <col min="13" max="13" width="22.140625" style="138" hidden="1" customWidth="1"/>
    <col min="14" max="14" width="20.85546875" style="93" customWidth="1"/>
    <col min="15" max="15" width="26.5703125" style="93" customWidth="1"/>
    <col min="16" max="16" width="21" style="93" customWidth="1"/>
    <col min="17" max="17" width="19.42578125" style="93" customWidth="1"/>
    <col min="18" max="18" width="31.140625" style="131" customWidth="1"/>
    <col min="19" max="16384" width="8.85546875" style="93"/>
  </cols>
  <sheetData>
    <row r="1" spans="1:18" s="10" customFormat="1" ht="24.6" customHeight="1" x14ac:dyDescent="0.25">
      <c r="B1" s="154" t="s">
        <v>40</v>
      </c>
      <c r="C1" s="155"/>
      <c r="D1" s="13"/>
      <c r="E1" s="13"/>
      <c r="F1" s="9"/>
      <c r="G1" s="74"/>
      <c r="H1" s="75"/>
      <c r="I1" s="76"/>
      <c r="J1" s="76"/>
      <c r="K1" s="77"/>
      <c r="L1" s="9"/>
      <c r="M1" s="9"/>
      <c r="O1" s="156" t="s">
        <v>41</v>
      </c>
      <c r="P1" s="156"/>
      <c r="Q1" s="156"/>
      <c r="R1" s="78"/>
    </row>
    <row r="2" spans="1:18" s="10" customFormat="1" ht="18.75" customHeight="1" x14ac:dyDescent="0.25">
      <c r="C2" s="9"/>
      <c r="D2" s="7"/>
      <c r="E2" s="8"/>
      <c r="F2" s="9"/>
      <c r="G2" s="79"/>
      <c r="H2" s="79"/>
      <c r="I2" s="79"/>
      <c r="J2" s="79"/>
      <c r="K2" s="79"/>
      <c r="L2" s="9"/>
      <c r="M2" s="9"/>
      <c r="O2" s="80"/>
      <c r="P2" s="80"/>
      <c r="R2" s="81"/>
    </row>
    <row r="3" spans="1:18" s="10" customFormat="1" ht="20.25" customHeight="1" x14ac:dyDescent="0.25">
      <c r="B3" s="82"/>
      <c r="C3" s="83" t="s">
        <v>12</v>
      </c>
      <c r="D3" s="79"/>
      <c r="E3" s="79"/>
      <c r="F3" s="79"/>
      <c r="G3" s="79"/>
      <c r="H3" s="79"/>
      <c r="I3" s="79"/>
      <c r="J3" s="79"/>
      <c r="K3" s="79"/>
      <c r="L3" s="80"/>
      <c r="M3" s="78"/>
      <c r="N3" s="78"/>
      <c r="O3" s="80"/>
      <c r="P3" s="80"/>
      <c r="R3" s="78"/>
    </row>
    <row r="4" spans="1:18" s="10" customFormat="1" ht="21" customHeight="1" thickBot="1" x14ac:dyDescent="0.3">
      <c r="B4" s="84"/>
      <c r="C4" s="85" t="s">
        <v>15</v>
      </c>
      <c r="D4" s="79"/>
      <c r="E4" s="79"/>
      <c r="F4" s="79"/>
      <c r="G4" s="79"/>
      <c r="H4" s="80"/>
      <c r="I4" s="80"/>
      <c r="J4" s="80"/>
      <c r="K4" s="80"/>
      <c r="L4" s="80"/>
      <c r="M4" s="9"/>
      <c r="N4" s="9"/>
      <c r="O4" s="80"/>
      <c r="P4" s="80"/>
      <c r="R4" s="78"/>
    </row>
    <row r="5" spans="1:18" s="10" customFormat="1" ht="42.75" customHeight="1" thickBot="1" x14ac:dyDescent="0.3">
      <c r="B5" s="11"/>
      <c r="C5" s="12"/>
      <c r="D5" s="13"/>
      <c r="E5" s="13"/>
      <c r="F5" s="9"/>
      <c r="G5" s="20" t="s">
        <v>14</v>
      </c>
      <c r="H5" s="9"/>
      <c r="I5" s="9"/>
      <c r="J5" s="86"/>
      <c r="L5" s="9"/>
      <c r="M5" s="14"/>
      <c r="O5" s="31" t="s">
        <v>14</v>
      </c>
      <c r="R5" s="87"/>
    </row>
    <row r="6" spans="1:18" s="10" customFormat="1" ht="102.75" customHeight="1" thickTop="1" thickBot="1" x14ac:dyDescent="0.3">
      <c r="A6" s="88"/>
      <c r="B6" s="15" t="s">
        <v>1</v>
      </c>
      <c r="C6" s="38" t="s">
        <v>42</v>
      </c>
      <c r="D6" s="38" t="s">
        <v>0</v>
      </c>
      <c r="E6" s="38" t="s">
        <v>43</v>
      </c>
      <c r="F6" s="38" t="s">
        <v>44</v>
      </c>
      <c r="G6" s="34" t="s">
        <v>2</v>
      </c>
      <c r="H6" s="38" t="s">
        <v>45</v>
      </c>
      <c r="I6" s="38" t="s">
        <v>46</v>
      </c>
      <c r="J6" s="38" t="s">
        <v>76</v>
      </c>
      <c r="K6" s="70" t="s">
        <v>47</v>
      </c>
      <c r="L6" s="38" t="s">
        <v>48</v>
      </c>
      <c r="M6" s="38" t="s">
        <v>49</v>
      </c>
      <c r="N6" s="38" t="s">
        <v>8</v>
      </c>
      <c r="O6" s="32" t="s">
        <v>9</v>
      </c>
      <c r="P6" s="70" t="s">
        <v>10</v>
      </c>
      <c r="Q6" s="70" t="s">
        <v>11</v>
      </c>
      <c r="R6" s="38" t="s">
        <v>50</v>
      </c>
    </row>
    <row r="7" spans="1:18" ht="68.25" customHeight="1" thickTop="1" thickBot="1" x14ac:dyDescent="0.3">
      <c r="A7" s="89" t="s">
        <v>21</v>
      </c>
      <c r="B7" s="90">
        <v>1</v>
      </c>
      <c r="C7" s="91" t="s">
        <v>17</v>
      </c>
      <c r="D7" s="92">
        <v>3</v>
      </c>
      <c r="E7" s="43" t="s">
        <v>18</v>
      </c>
      <c r="F7" s="91" t="s">
        <v>52</v>
      </c>
      <c r="G7" s="42" t="s">
        <v>96</v>
      </c>
      <c r="H7" s="41" t="s">
        <v>53</v>
      </c>
      <c r="I7" s="72" t="s">
        <v>75</v>
      </c>
      <c r="J7" s="72"/>
      <c r="K7" s="43" t="s">
        <v>77</v>
      </c>
      <c r="L7" s="43" t="s">
        <v>78</v>
      </c>
      <c r="M7" s="44">
        <f t="shared" ref="M7:M27" si="0">D7*N7</f>
        <v>2100</v>
      </c>
      <c r="N7" s="49">
        <v>700</v>
      </c>
      <c r="O7" s="45">
        <v>329</v>
      </c>
      <c r="P7" s="46">
        <f t="shared" ref="P7:P27" si="1">D7*O7</f>
        <v>987</v>
      </c>
      <c r="Q7" s="47" t="str">
        <f t="shared" ref="Q7:Q27" si="2">IF(ISNUMBER(O7), IF(O7&gt;N7,"NEVYHOVUJE","VYHOVUJE")," ")</f>
        <v>VYHOVUJE</v>
      </c>
      <c r="R7" s="164" t="s">
        <v>4</v>
      </c>
    </row>
    <row r="8" spans="1:18" ht="66.75" customHeight="1" thickTop="1" x14ac:dyDescent="0.25">
      <c r="A8" s="94"/>
      <c r="B8" s="95">
        <v>2</v>
      </c>
      <c r="C8" s="96" t="s">
        <v>17</v>
      </c>
      <c r="D8" s="97">
        <v>4</v>
      </c>
      <c r="E8" s="98" t="s">
        <v>18</v>
      </c>
      <c r="F8" s="96" t="s">
        <v>54</v>
      </c>
      <c r="G8" s="30" t="s">
        <v>96</v>
      </c>
      <c r="H8" s="158" t="s">
        <v>53</v>
      </c>
      <c r="I8" s="161" t="s">
        <v>75</v>
      </c>
      <c r="J8" s="161"/>
      <c r="K8" s="161" t="s">
        <v>79</v>
      </c>
      <c r="L8" s="161" t="s">
        <v>80</v>
      </c>
      <c r="M8" s="6">
        <f t="shared" si="0"/>
        <v>2800</v>
      </c>
      <c r="N8" s="50">
        <v>700</v>
      </c>
      <c r="O8" s="36">
        <v>329</v>
      </c>
      <c r="P8" s="37">
        <f t="shared" si="1"/>
        <v>1316</v>
      </c>
      <c r="Q8" s="28" t="str">
        <f t="shared" si="2"/>
        <v>VYHOVUJE</v>
      </c>
      <c r="R8" s="165"/>
    </row>
    <row r="9" spans="1:18" ht="63" customHeight="1" x14ac:dyDescent="0.25">
      <c r="A9" s="94"/>
      <c r="B9" s="99">
        <v>3</v>
      </c>
      <c r="C9" s="57" t="s">
        <v>19</v>
      </c>
      <c r="D9" s="100">
        <v>2</v>
      </c>
      <c r="E9" s="101" t="s">
        <v>18</v>
      </c>
      <c r="F9" s="57" t="s">
        <v>55</v>
      </c>
      <c r="G9" s="21" t="s">
        <v>109</v>
      </c>
      <c r="H9" s="159"/>
      <c r="I9" s="162"/>
      <c r="J9" s="162"/>
      <c r="K9" s="162"/>
      <c r="L9" s="162"/>
      <c r="M9" s="4">
        <f t="shared" si="0"/>
        <v>1400</v>
      </c>
      <c r="N9" s="51">
        <v>700</v>
      </c>
      <c r="O9" s="25">
        <v>329</v>
      </c>
      <c r="P9" s="29">
        <f t="shared" si="1"/>
        <v>658</v>
      </c>
      <c r="Q9" s="26" t="str">
        <f t="shared" si="2"/>
        <v>VYHOVUJE</v>
      </c>
      <c r="R9" s="165"/>
    </row>
    <row r="10" spans="1:18" ht="66" customHeight="1" thickBot="1" x14ac:dyDescent="0.3">
      <c r="A10" s="94"/>
      <c r="B10" s="102">
        <v>4</v>
      </c>
      <c r="C10" s="40" t="s">
        <v>20</v>
      </c>
      <c r="D10" s="103">
        <v>1</v>
      </c>
      <c r="E10" s="104" t="s">
        <v>18</v>
      </c>
      <c r="F10" s="40" t="s">
        <v>52</v>
      </c>
      <c r="G10" s="33" t="s">
        <v>97</v>
      </c>
      <c r="H10" s="160"/>
      <c r="I10" s="163"/>
      <c r="J10" s="163"/>
      <c r="K10" s="163"/>
      <c r="L10" s="163"/>
      <c r="M10" s="5">
        <f t="shared" si="0"/>
        <v>1000</v>
      </c>
      <c r="N10" s="52">
        <v>1000</v>
      </c>
      <c r="O10" s="48">
        <v>349</v>
      </c>
      <c r="P10" s="35">
        <f t="shared" si="1"/>
        <v>349</v>
      </c>
      <c r="Q10" s="27" t="str">
        <f t="shared" si="2"/>
        <v>VYHOVUJE</v>
      </c>
      <c r="R10" s="166"/>
    </row>
    <row r="11" spans="1:18" ht="56.25" customHeight="1" thickTop="1" x14ac:dyDescent="0.25">
      <c r="A11" s="89" t="s">
        <v>25</v>
      </c>
      <c r="B11" s="95">
        <v>5</v>
      </c>
      <c r="C11" s="105" t="s">
        <v>24</v>
      </c>
      <c r="D11" s="106">
        <v>5</v>
      </c>
      <c r="E11" s="107" t="s">
        <v>22</v>
      </c>
      <c r="F11" s="108" t="s">
        <v>56</v>
      </c>
      <c r="G11" s="30" t="s">
        <v>90</v>
      </c>
      <c r="H11" s="161" t="s">
        <v>53</v>
      </c>
      <c r="I11" s="161" t="s">
        <v>75</v>
      </c>
      <c r="J11" s="161"/>
      <c r="K11" s="161" t="s">
        <v>81</v>
      </c>
      <c r="L11" s="161" t="s">
        <v>82</v>
      </c>
      <c r="M11" s="6">
        <f t="shared" si="0"/>
        <v>10500</v>
      </c>
      <c r="N11" s="22">
        <v>2100</v>
      </c>
      <c r="O11" s="36">
        <v>1899</v>
      </c>
      <c r="P11" s="37">
        <f t="shared" si="1"/>
        <v>9495</v>
      </c>
      <c r="Q11" s="28" t="str">
        <f t="shared" si="2"/>
        <v>VYHOVUJE</v>
      </c>
      <c r="R11" s="164" t="s">
        <v>13</v>
      </c>
    </row>
    <row r="12" spans="1:18" ht="58.5" customHeight="1" thickBot="1" x14ac:dyDescent="0.3">
      <c r="A12" s="94"/>
      <c r="B12" s="102">
        <v>6</v>
      </c>
      <c r="C12" s="53" t="s">
        <v>23</v>
      </c>
      <c r="D12" s="109">
        <v>3</v>
      </c>
      <c r="E12" s="104" t="s">
        <v>18</v>
      </c>
      <c r="F12" s="110" t="s">
        <v>57</v>
      </c>
      <c r="G12" s="33" t="s">
        <v>91</v>
      </c>
      <c r="H12" s="163"/>
      <c r="I12" s="163"/>
      <c r="J12" s="163"/>
      <c r="K12" s="163"/>
      <c r="L12" s="163"/>
      <c r="M12" s="5">
        <f t="shared" si="0"/>
        <v>960</v>
      </c>
      <c r="N12" s="24">
        <v>320</v>
      </c>
      <c r="O12" s="48">
        <v>269</v>
      </c>
      <c r="P12" s="35">
        <f t="shared" si="1"/>
        <v>807</v>
      </c>
      <c r="Q12" s="27" t="str">
        <f t="shared" si="2"/>
        <v>VYHOVUJE</v>
      </c>
      <c r="R12" s="166"/>
    </row>
    <row r="13" spans="1:18" ht="47.25" customHeight="1" thickTop="1" x14ac:dyDescent="0.25">
      <c r="A13" s="89" t="s">
        <v>31</v>
      </c>
      <c r="B13" s="95">
        <v>7</v>
      </c>
      <c r="C13" s="54" t="s">
        <v>26</v>
      </c>
      <c r="D13" s="55">
        <v>1</v>
      </c>
      <c r="E13" s="56" t="s">
        <v>27</v>
      </c>
      <c r="F13" s="54" t="s">
        <v>58</v>
      </c>
      <c r="G13" s="30" t="s">
        <v>92</v>
      </c>
      <c r="H13" s="161" t="s">
        <v>53</v>
      </c>
      <c r="I13" s="161" t="s">
        <v>75</v>
      </c>
      <c r="J13" s="161"/>
      <c r="K13" s="161" t="s">
        <v>83</v>
      </c>
      <c r="L13" s="161" t="s">
        <v>84</v>
      </c>
      <c r="M13" s="6">
        <f t="shared" si="0"/>
        <v>5100</v>
      </c>
      <c r="N13" s="62">
        <v>5100</v>
      </c>
      <c r="O13" s="36">
        <v>4286</v>
      </c>
      <c r="P13" s="37">
        <f t="shared" si="1"/>
        <v>4286</v>
      </c>
      <c r="Q13" s="28" t="str">
        <f t="shared" si="2"/>
        <v>VYHOVUJE</v>
      </c>
      <c r="R13" s="164" t="s">
        <v>4</v>
      </c>
    </row>
    <row r="14" spans="1:18" ht="48.75" customHeight="1" x14ac:dyDescent="0.25">
      <c r="A14" s="94"/>
      <c r="B14" s="99">
        <v>8</v>
      </c>
      <c r="C14" s="57" t="s">
        <v>28</v>
      </c>
      <c r="D14" s="58">
        <v>1</v>
      </c>
      <c r="E14" s="59" t="s">
        <v>27</v>
      </c>
      <c r="F14" s="57" t="s">
        <v>59</v>
      </c>
      <c r="G14" s="21" t="s">
        <v>93</v>
      </c>
      <c r="H14" s="162"/>
      <c r="I14" s="162"/>
      <c r="J14" s="162"/>
      <c r="K14" s="162"/>
      <c r="L14" s="162"/>
      <c r="M14" s="4">
        <f t="shared" si="0"/>
        <v>3790</v>
      </c>
      <c r="N14" s="39">
        <v>3790</v>
      </c>
      <c r="O14" s="25">
        <v>3610</v>
      </c>
      <c r="P14" s="29">
        <f t="shared" si="1"/>
        <v>3610</v>
      </c>
      <c r="Q14" s="26" t="str">
        <f t="shared" si="2"/>
        <v>VYHOVUJE</v>
      </c>
      <c r="R14" s="165"/>
    </row>
    <row r="15" spans="1:18" ht="52.5" customHeight="1" x14ac:dyDescent="0.25">
      <c r="A15" s="94"/>
      <c r="B15" s="99">
        <v>9</v>
      </c>
      <c r="C15" s="57" t="s">
        <v>29</v>
      </c>
      <c r="D15" s="58">
        <v>1</v>
      </c>
      <c r="E15" s="59" t="s">
        <v>27</v>
      </c>
      <c r="F15" s="57" t="s">
        <v>60</v>
      </c>
      <c r="G15" s="21" t="s">
        <v>94</v>
      </c>
      <c r="H15" s="162"/>
      <c r="I15" s="162"/>
      <c r="J15" s="162"/>
      <c r="K15" s="162"/>
      <c r="L15" s="162"/>
      <c r="M15" s="4">
        <f t="shared" si="0"/>
        <v>3763</v>
      </c>
      <c r="N15" s="39">
        <v>3763</v>
      </c>
      <c r="O15" s="25">
        <v>3610</v>
      </c>
      <c r="P15" s="29">
        <f t="shared" si="1"/>
        <v>3610</v>
      </c>
      <c r="Q15" s="26" t="str">
        <f t="shared" si="2"/>
        <v>VYHOVUJE</v>
      </c>
      <c r="R15" s="165"/>
    </row>
    <row r="16" spans="1:18" ht="59.25" customHeight="1" thickBot="1" x14ac:dyDescent="0.3">
      <c r="A16" s="94"/>
      <c r="B16" s="102">
        <v>10</v>
      </c>
      <c r="C16" s="40" t="s">
        <v>30</v>
      </c>
      <c r="D16" s="60">
        <v>1</v>
      </c>
      <c r="E16" s="61" t="s">
        <v>27</v>
      </c>
      <c r="F16" s="40" t="s">
        <v>61</v>
      </c>
      <c r="G16" s="33" t="s">
        <v>95</v>
      </c>
      <c r="H16" s="163"/>
      <c r="I16" s="163"/>
      <c r="J16" s="163"/>
      <c r="K16" s="163"/>
      <c r="L16" s="163"/>
      <c r="M16" s="5">
        <f t="shared" si="0"/>
        <v>3763</v>
      </c>
      <c r="N16" s="24">
        <v>3763</v>
      </c>
      <c r="O16" s="48">
        <v>3610</v>
      </c>
      <c r="P16" s="35">
        <f t="shared" si="1"/>
        <v>3610</v>
      </c>
      <c r="Q16" s="27" t="str">
        <f t="shared" si="2"/>
        <v>VYHOVUJE</v>
      </c>
      <c r="R16" s="166"/>
    </row>
    <row r="17" spans="1:19" ht="50.25" customHeight="1" thickTop="1" x14ac:dyDescent="0.25">
      <c r="A17" s="89" t="s">
        <v>37</v>
      </c>
      <c r="B17" s="95">
        <v>11</v>
      </c>
      <c r="C17" s="111" t="s">
        <v>51</v>
      </c>
      <c r="D17" s="112">
        <v>1</v>
      </c>
      <c r="E17" s="98" t="s">
        <v>18</v>
      </c>
      <c r="F17" s="113" t="s">
        <v>62</v>
      </c>
      <c r="G17" s="30" t="s">
        <v>103</v>
      </c>
      <c r="H17" s="161" t="s">
        <v>53</v>
      </c>
      <c r="I17" s="161" t="s">
        <v>75</v>
      </c>
      <c r="J17" s="161"/>
      <c r="K17" s="161" t="s">
        <v>89</v>
      </c>
      <c r="L17" s="161" t="s">
        <v>85</v>
      </c>
      <c r="M17" s="6">
        <f t="shared" si="0"/>
        <v>3200</v>
      </c>
      <c r="N17" s="63">
        <v>3200</v>
      </c>
      <c r="O17" s="36">
        <v>2689</v>
      </c>
      <c r="P17" s="37">
        <f t="shared" si="1"/>
        <v>2689</v>
      </c>
      <c r="Q17" s="28" t="str">
        <f t="shared" si="2"/>
        <v>VYHOVUJE</v>
      </c>
      <c r="R17" s="114" t="s">
        <v>3</v>
      </c>
    </row>
    <row r="18" spans="1:19" ht="44.25" customHeight="1" x14ac:dyDescent="0.25">
      <c r="A18" s="94"/>
      <c r="B18" s="99">
        <v>12</v>
      </c>
      <c r="C18" s="115" t="s">
        <v>63</v>
      </c>
      <c r="D18" s="116">
        <v>1</v>
      </c>
      <c r="E18" s="101" t="s">
        <v>18</v>
      </c>
      <c r="F18" s="117" t="s">
        <v>67</v>
      </c>
      <c r="G18" s="21" t="s">
        <v>98</v>
      </c>
      <c r="H18" s="162"/>
      <c r="I18" s="162"/>
      <c r="J18" s="162"/>
      <c r="K18" s="162"/>
      <c r="L18" s="162"/>
      <c r="M18" s="4">
        <f t="shared" si="0"/>
        <v>2700</v>
      </c>
      <c r="N18" s="64">
        <v>2700</v>
      </c>
      <c r="O18" s="25">
        <v>2269</v>
      </c>
      <c r="P18" s="29">
        <f t="shared" si="1"/>
        <v>2269</v>
      </c>
      <c r="Q18" s="26" t="str">
        <f t="shared" si="2"/>
        <v>VYHOVUJE</v>
      </c>
      <c r="R18" s="167" t="s">
        <v>4</v>
      </c>
    </row>
    <row r="19" spans="1:19" ht="44.25" customHeight="1" x14ac:dyDescent="0.25">
      <c r="A19" s="94"/>
      <c r="B19" s="99">
        <v>13</v>
      </c>
      <c r="C19" s="115" t="s">
        <v>64</v>
      </c>
      <c r="D19" s="116">
        <v>1</v>
      </c>
      <c r="E19" s="101" t="s">
        <v>18</v>
      </c>
      <c r="F19" s="117" t="s">
        <v>68</v>
      </c>
      <c r="G19" s="21" t="s">
        <v>99</v>
      </c>
      <c r="H19" s="162"/>
      <c r="I19" s="162"/>
      <c r="J19" s="162"/>
      <c r="K19" s="162"/>
      <c r="L19" s="162"/>
      <c r="M19" s="4">
        <f t="shared" si="0"/>
        <v>2700</v>
      </c>
      <c r="N19" s="51">
        <v>2700</v>
      </c>
      <c r="O19" s="25">
        <v>2269</v>
      </c>
      <c r="P19" s="29">
        <f t="shared" si="1"/>
        <v>2269</v>
      </c>
      <c r="Q19" s="26" t="str">
        <f t="shared" si="2"/>
        <v>VYHOVUJE</v>
      </c>
      <c r="R19" s="165"/>
    </row>
    <row r="20" spans="1:19" ht="44.25" customHeight="1" x14ac:dyDescent="0.25">
      <c r="A20" s="94"/>
      <c r="B20" s="99">
        <v>14</v>
      </c>
      <c r="C20" s="115" t="s">
        <v>65</v>
      </c>
      <c r="D20" s="116">
        <v>1</v>
      </c>
      <c r="E20" s="101" t="s">
        <v>18</v>
      </c>
      <c r="F20" s="117" t="s">
        <v>68</v>
      </c>
      <c r="G20" s="21" t="s">
        <v>100</v>
      </c>
      <c r="H20" s="162"/>
      <c r="I20" s="162"/>
      <c r="J20" s="162"/>
      <c r="K20" s="162"/>
      <c r="L20" s="162"/>
      <c r="M20" s="4">
        <f t="shared" si="0"/>
        <v>2700</v>
      </c>
      <c r="N20" s="51">
        <v>2700</v>
      </c>
      <c r="O20" s="25">
        <v>2269</v>
      </c>
      <c r="P20" s="29">
        <f t="shared" si="1"/>
        <v>2269</v>
      </c>
      <c r="Q20" s="26" t="str">
        <f t="shared" si="2"/>
        <v>VYHOVUJE</v>
      </c>
      <c r="R20" s="165"/>
    </row>
    <row r="21" spans="1:19" ht="44.25" customHeight="1" x14ac:dyDescent="0.25">
      <c r="A21" s="94"/>
      <c r="B21" s="99">
        <v>15</v>
      </c>
      <c r="C21" s="115" t="s">
        <v>66</v>
      </c>
      <c r="D21" s="116">
        <v>1</v>
      </c>
      <c r="E21" s="101" t="s">
        <v>18</v>
      </c>
      <c r="F21" s="115" t="s">
        <v>69</v>
      </c>
      <c r="G21" s="21" t="s">
        <v>101</v>
      </c>
      <c r="H21" s="162"/>
      <c r="I21" s="162"/>
      <c r="J21" s="162"/>
      <c r="K21" s="162"/>
      <c r="L21" s="162"/>
      <c r="M21" s="4">
        <f t="shared" si="0"/>
        <v>2100</v>
      </c>
      <c r="N21" s="51">
        <v>2100</v>
      </c>
      <c r="O21" s="25">
        <v>2020</v>
      </c>
      <c r="P21" s="29">
        <f t="shared" si="1"/>
        <v>2020</v>
      </c>
      <c r="Q21" s="26" t="str">
        <f t="shared" si="2"/>
        <v>VYHOVUJE</v>
      </c>
      <c r="R21" s="168"/>
    </row>
    <row r="22" spans="1:19" ht="51" customHeight="1" thickBot="1" x14ac:dyDescent="0.3">
      <c r="A22" s="94"/>
      <c r="B22" s="102">
        <v>16</v>
      </c>
      <c r="C22" s="118" t="s">
        <v>32</v>
      </c>
      <c r="D22" s="109">
        <v>1</v>
      </c>
      <c r="E22" s="104" t="s">
        <v>18</v>
      </c>
      <c r="F22" s="118" t="s">
        <v>70</v>
      </c>
      <c r="G22" s="33" t="s">
        <v>102</v>
      </c>
      <c r="H22" s="163"/>
      <c r="I22" s="163"/>
      <c r="J22" s="163"/>
      <c r="K22" s="163"/>
      <c r="L22" s="163"/>
      <c r="M22" s="5">
        <f t="shared" si="0"/>
        <v>1600</v>
      </c>
      <c r="N22" s="52">
        <v>1600</v>
      </c>
      <c r="O22" s="48">
        <v>1345</v>
      </c>
      <c r="P22" s="35">
        <f t="shared" si="1"/>
        <v>1345</v>
      </c>
      <c r="Q22" s="27" t="str">
        <f t="shared" si="2"/>
        <v>VYHOVUJE</v>
      </c>
      <c r="R22" s="119" t="s">
        <v>3</v>
      </c>
    </row>
    <row r="23" spans="1:19" ht="57.75" customHeight="1" thickTop="1" x14ac:dyDescent="0.25">
      <c r="A23" s="89" t="s">
        <v>38</v>
      </c>
      <c r="B23" s="95">
        <v>17</v>
      </c>
      <c r="C23" s="120" t="s">
        <v>33</v>
      </c>
      <c r="D23" s="116">
        <v>1</v>
      </c>
      <c r="E23" s="101" t="s">
        <v>18</v>
      </c>
      <c r="F23" s="121" t="s">
        <v>71</v>
      </c>
      <c r="G23" s="30" t="s">
        <v>104</v>
      </c>
      <c r="H23" s="161" t="s">
        <v>53</v>
      </c>
      <c r="I23" s="161" t="s">
        <v>75</v>
      </c>
      <c r="J23" s="161"/>
      <c r="K23" s="161" t="s">
        <v>86</v>
      </c>
      <c r="L23" s="161" t="s">
        <v>87</v>
      </c>
      <c r="M23" s="6">
        <f t="shared" si="0"/>
        <v>1700</v>
      </c>
      <c r="N23" s="23">
        <v>1700</v>
      </c>
      <c r="O23" s="36">
        <v>399</v>
      </c>
      <c r="P23" s="37">
        <f t="shared" si="1"/>
        <v>399</v>
      </c>
      <c r="Q23" s="28" t="str">
        <f t="shared" si="2"/>
        <v>VYHOVUJE</v>
      </c>
      <c r="R23" s="164" t="s">
        <v>4</v>
      </c>
    </row>
    <row r="24" spans="1:19" ht="57.75" customHeight="1" x14ac:dyDescent="0.25">
      <c r="A24" s="94"/>
      <c r="B24" s="99">
        <v>18</v>
      </c>
      <c r="C24" s="120" t="s">
        <v>34</v>
      </c>
      <c r="D24" s="116">
        <v>1</v>
      </c>
      <c r="E24" s="101" t="s">
        <v>18</v>
      </c>
      <c r="F24" s="121" t="s">
        <v>72</v>
      </c>
      <c r="G24" s="21" t="s">
        <v>105</v>
      </c>
      <c r="H24" s="162"/>
      <c r="I24" s="162"/>
      <c r="J24" s="162"/>
      <c r="K24" s="162"/>
      <c r="L24" s="162"/>
      <c r="M24" s="4">
        <f t="shared" si="0"/>
        <v>1600</v>
      </c>
      <c r="N24" s="23">
        <v>1600</v>
      </c>
      <c r="O24" s="25">
        <v>399</v>
      </c>
      <c r="P24" s="29">
        <f t="shared" si="1"/>
        <v>399</v>
      </c>
      <c r="Q24" s="26" t="str">
        <f t="shared" si="2"/>
        <v>VYHOVUJE</v>
      </c>
      <c r="R24" s="165"/>
    </row>
    <row r="25" spans="1:19" ht="57.75" customHeight="1" x14ac:dyDescent="0.25">
      <c r="A25" s="94"/>
      <c r="B25" s="99">
        <v>19</v>
      </c>
      <c r="C25" s="120" t="s">
        <v>35</v>
      </c>
      <c r="D25" s="116">
        <v>1</v>
      </c>
      <c r="E25" s="101" t="s">
        <v>18</v>
      </c>
      <c r="F25" s="121" t="s">
        <v>72</v>
      </c>
      <c r="G25" s="21" t="s">
        <v>106</v>
      </c>
      <c r="H25" s="162"/>
      <c r="I25" s="162"/>
      <c r="J25" s="162"/>
      <c r="K25" s="162"/>
      <c r="L25" s="162"/>
      <c r="M25" s="4">
        <f t="shared" si="0"/>
        <v>1600</v>
      </c>
      <c r="N25" s="23">
        <v>1600</v>
      </c>
      <c r="O25" s="25">
        <v>399</v>
      </c>
      <c r="P25" s="29">
        <f t="shared" si="1"/>
        <v>399</v>
      </c>
      <c r="Q25" s="26" t="str">
        <f t="shared" si="2"/>
        <v>VYHOVUJE</v>
      </c>
      <c r="R25" s="165"/>
    </row>
    <row r="26" spans="1:19" ht="57.75" customHeight="1" thickBot="1" x14ac:dyDescent="0.3">
      <c r="A26" s="94"/>
      <c r="B26" s="102">
        <v>20</v>
      </c>
      <c r="C26" s="122" t="s">
        <v>36</v>
      </c>
      <c r="D26" s="109">
        <v>1</v>
      </c>
      <c r="E26" s="104" t="s">
        <v>18</v>
      </c>
      <c r="F26" s="123" t="s">
        <v>72</v>
      </c>
      <c r="G26" s="33" t="s">
        <v>107</v>
      </c>
      <c r="H26" s="163"/>
      <c r="I26" s="163"/>
      <c r="J26" s="163"/>
      <c r="K26" s="163"/>
      <c r="L26" s="163"/>
      <c r="M26" s="69">
        <f t="shared" si="0"/>
        <v>1600</v>
      </c>
      <c r="N26" s="24">
        <v>1600</v>
      </c>
      <c r="O26" s="48">
        <v>399</v>
      </c>
      <c r="P26" s="35">
        <f t="shared" si="1"/>
        <v>399</v>
      </c>
      <c r="Q26" s="27" t="str">
        <f t="shared" si="2"/>
        <v>VYHOVUJE</v>
      </c>
      <c r="R26" s="166"/>
    </row>
    <row r="27" spans="1:19" ht="84" customHeight="1" thickTop="1" thickBot="1" x14ac:dyDescent="0.3">
      <c r="A27" s="89" t="s">
        <v>39</v>
      </c>
      <c r="B27" s="124">
        <v>21</v>
      </c>
      <c r="C27" s="122" t="s">
        <v>74</v>
      </c>
      <c r="D27" s="109">
        <v>2</v>
      </c>
      <c r="E27" s="61" t="s">
        <v>18</v>
      </c>
      <c r="F27" s="123" t="s">
        <v>73</v>
      </c>
      <c r="G27" s="65" t="s">
        <v>108</v>
      </c>
      <c r="H27" s="125" t="s">
        <v>53</v>
      </c>
      <c r="I27" s="73" t="s">
        <v>75</v>
      </c>
      <c r="J27" s="73"/>
      <c r="K27" s="43" t="s">
        <v>86</v>
      </c>
      <c r="L27" s="43" t="s">
        <v>88</v>
      </c>
      <c r="M27" s="44">
        <f t="shared" si="0"/>
        <v>3160</v>
      </c>
      <c r="N27" s="24">
        <v>1580</v>
      </c>
      <c r="O27" s="66">
        <v>1450</v>
      </c>
      <c r="P27" s="67">
        <f t="shared" si="1"/>
        <v>2900</v>
      </c>
      <c r="Q27" s="68" t="str">
        <f t="shared" si="2"/>
        <v>VYHOVUJE</v>
      </c>
      <c r="R27" s="126" t="s">
        <v>4</v>
      </c>
    </row>
    <row r="28" spans="1:19" ht="13.5" customHeight="1" thickTop="1" thickBot="1" x14ac:dyDescent="0.3">
      <c r="A28" s="127"/>
      <c r="B28" s="127"/>
      <c r="C28" s="128"/>
      <c r="D28" s="127"/>
      <c r="E28" s="128"/>
      <c r="F28" s="128"/>
      <c r="G28" s="129"/>
      <c r="H28" s="128"/>
      <c r="I28" s="128"/>
      <c r="J28" s="128"/>
      <c r="K28" s="128"/>
      <c r="L28" s="128"/>
      <c r="M28" s="127"/>
      <c r="N28" s="127"/>
      <c r="O28" s="130"/>
      <c r="P28" s="127"/>
      <c r="Q28" s="127"/>
      <c r="S28" s="127"/>
    </row>
    <row r="29" spans="1:19" ht="60.75" customHeight="1" thickTop="1" thickBot="1" x14ac:dyDescent="0.3">
      <c r="A29" s="132"/>
      <c r="B29" s="157" t="s">
        <v>16</v>
      </c>
      <c r="C29" s="157"/>
      <c r="D29" s="157"/>
      <c r="E29" s="157"/>
      <c r="F29" s="157"/>
      <c r="G29" s="157"/>
      <c r="H29" s="3"/>
      <c r="I29" s="16"/>
      <c r="J29" s="16"/>
      <c r="K29" s="133"/>
      <c r="L29" s="133"/>
      <c r="M29" s="1"/>
      <c r="N29" s="38" t="s">
        <v>6</v>
      </c>
      <c r="O29" s="147" t="s">
        <v>7</v>
      </c>
      <c r="P29" s="148"/>
      <c r="Q29" s="149"/>
      <c r="R29" s="134"/>
    </row>
    <row r="30" spans="1:19" ht="33" customHeight="1" thickTop="1" thickBot="1" x14ac:dyDescent="0.3">
      <c r="A30" s="132"/>
      <c r="B30" s="150" t="s">
        <v>5</v>
      </c>
      <c r="C30" s="150"/>
      <c r="D30" s="150"/>
      <c r="E30" s="150"/>
      <c r="F30" s="150"/>
      <c r="G30" s="150"/>
      <c r="H30" s="135"/>
      <c r="K30" s="17"/>
      <c r="L30" s="17"/>
      <c r="M30" s="2"/>
      <c r="N30" s="71">
        <f>SUM(M7:M27)</f>
        <v>59836</v>
      </c>
      <c r="O30" s="151">
        <f>SUM(P7:P27)</f>
        <v>46085</v>
      </c>
      <c r="P30" s="152"/>
      <c r="Q30" s="153"/>
      <c r="R30" s="136"/>
    </row>
    <row r="31" spans="1:19" ht="39.75" customHeight="1" thickTop="1" x14ac:dyDescent="0.25">
      <c r="A31" s="132"/>
      <c r="I31" s="18"/>
      <c r="J31" s="18"/>
      <c r="K31" s="19"/>
      <c r="L31" s="19"/>
      <c r="M31" s="139"/>
      <c r="N31" s="139"/>
      <c r="O31" s="140"/>
      <c r="P31" s="140"/>
      <c r="Q31" s="140"/>
      <c r="R31" s="136"/>
      <c r="S31" s="140"/>
    </row>
    <row r="32" spans="1:19" ht="19.899999999999999" customHeight="1" x14ac:dyDescent="0.25">
      <c r="A32" s="132"/>
      <c r="K32" s="19"/>
      <c r="L32" s="19"/>
      <c r="M32" s="139"/>
      <c r="N32" s="3"/>
      <c r="O32" s="3"/>
      <c r="P32" s="3"/>
      <c r="Q32" s="140"/>
      <c r="R32" s="136"/>
      <c r="S32" s="140"/>
    </row>
    <row r="33" spans="1:19" ht="71.25" customHeight="1" x14ac:dyDescent="0.25">
      <c r="A33" s="132"/>
      <c r="K33" s="19"/>
      <c r="L33" s="19"/>
      <c r="M33" s="139"/>
      <c r="N33" s="3"/>
      <c r="O33" s="3"/>
      <c r="P33" s="3"/>
      <c r="Q33" s="140"/>
      <c r="R33" s="136"/>
      <c r="S33" s="140"/>
    </row>
    <row r="34" spans="1:19" ht="36" customHeight="1" x14ac:dyDescent="0.25">
      <c r="A34" s="132"/>
      <c r="K34" s="141"/>
      <c r="L34" s="141"/>
      <c r="M34" s="142"/>
      <c r="N34" s="139"/>
      <c r="O34" s="140"/>
      <c r="P34" s="140"/>
      <c r="Q34" s="140"/>
      <c r="R34" s="136"/>
      <c r="S34" s="140"/>
    </row>
    <row r="35" spans="1:19" ht="14.25" customHeight="1" x14ac:dyDescent="0.25">
      <c r="A35" s="132"/>
      <c r="B35" s="140"/>
      <c r="C35" s="143"/>
      <c r="D35" s="144"/>
      <c r="E35" s="145"/>
      <c r="F35" s="143"/>
      <c r="G35" s="139"/>
      <c r="H35" s="143"/>
      <c r="I35" s="143"/>
      <c r="J35" s="146"/>
      <c r="K35" s="146"/>
      <c r="L35" s="146"/>
      <c r="M35" s="139"/>
      <c r="N35" s="139"/>
      <c r="O35" s="140"/>
      <c r="P35" s="140"/>
      <c r="Q35" s="140"/>
      <c r="R35" s="136"/>
      <c r="S35" s="140"/>
    </row>
    <row r="36" spans="1:19" ht="14.25" customHeight="1" x14ac:dyDescent="0.25">
      <c r="A36" s="132"/>
      <c r="B36" s="140"/>
      <c r="C36" s="143"/>
      <c r="D36" s="144"/>
      <c r="E36" s="145"/>
      <c r="F36" s="143"/>
      <c r="G36" s="139"/>
      <c r="H36" s="143"/>
      <c r="I36" s="143"/>
      <c r="J36" s="146"/>
      <c r="K36" s="146"/>
      <c r="L36" s="146"/>
      <c r="M36" s="139"/>
      <c r="N36" s="139"/>
      <c r="O36" s="140"/>
      <c r="P36" s="140"/>
      <c r="Q36" s="140"/>
      <c r="R36" s="136"/>
      <c r="S36" s="140"/>
    </row>
    <row r="37" spans="1:19" ht="14.25" customHeight="1" x14ac:dyDescent="0.25">
      <c r="A37" s="132"/>
      <c r="B37" s="140"/>
      <c r="C37" s="143"/>
      <c r="D37" s="144"/>
      <c r="E37" s="145"/>
      <c r="F37" s="143"/>
      <c r="G37" s="139"/>
      <c r="H37" s="143"/>
      <c r="I37" s="143"/>
      <c r="J37" s="146"/>
      <c r="K37" s="146"/>
      <c r="L37" s="146"/>
      <c r="M37" s="139"/>
      <c r="N37" s="139"/>
      <c r="O37" s="140"/>
      <c r="P37" s="140"/>
      <c r="Q37" s="140"/>
      <c r="R37" s="136"/>
      <c r="S37" s="140"/>
    </row>
    <row r="38" spans="1:19" ht="14.25" customHeight="1" x14ac:dyDescent="0.25">
      <c r="A38" s="132"/>
      <c r="B38" s="140"/>
      <c r="C38" s="143"/>
      <c r="D38" s="144"/>
      <c r="E38" s="145"/>
      <c r="F38" s="143"/>
      <c r="G38" s="139"/>
      <c r="H38" s="143"/>
      <c r="I38" s="143"/>
      <c r="J38" s="146"/>
      <c r="K38" s="146"/>
      <c r="L38" s="146"/>
      <c r="M38" s="139"/>
      <c r="N38" s="139"/>
      <c r="O38" s="140"/>
      <c r="P38" s="140"/>
      <c r="Q38" s="140"/>
      <c r="R38" s="136"/>
      <c r="S38" s="140"/>
    </row>
    <row r="39" spans="1:19" x14ac:dyDescent="0.25">
      <c r="C39" s="10"/>
      <c r="D39" s="93"/>
      <c r="E39" s="10"/>
      <c r="F39" s="10"/>
      <c r="G39" s="93"/>
      <c r="H39" s="10"/>
      <c r="I39" s="10"/>
      <c r="L39" s="10"/>
      <c r="M39" s="93"/>
    </row>
    <row r="40" spans="1:19" x14ac:dyDescent="0.25">
      <c r="C40" s="10"/>
      <c r="D40" s="93"/>
      <c r="E40" s="10"/>
      <c r="F40" s="10"/>
      <c r="G40" s="93"/>
      <c r="H40" s="10"/>
      <c r="I40" s="10"/>
      <c r="L40" s="10"/>
      <c r="M40" s="93"/>
    </row>
    <row r="41" spans="1:19" x14ac:dyDescent="0.25">
      <c r="C41" s="10"/>
      <c r="D41" s="93"/>
      <c r="E41" s="10"/>
      <c r="F41" s="10"/>
      <c r="G41" s="93"/>
      <c r="H41" s="10"/>
      <c r="I41" s="10"/>
      <c r="L41" s="10"/>
      <c r="M41" s="93"/>
    </row>
  </sheetData>
  <sheetProtection password="F79C" sheet="1" objects="1" scenarios="1"/>
  <mergeCells count="36">
    <mergeCell ref="R23:R26"/>
    <mergeCell ref="J23:J26"/>
    <mergeCell ref="I17:I22"/>
    <mergeCell ref="J17:J22"/>
    <mergeCell ref="K23:K26"/>
    <mergeCell ref="L23:L26"/>
    <mergeCell ref="R13:R16"/>
    <mergeCell ref="R18:R21"/>
    <mergeCell ref="J13:J16"/>
    <mergeCell ref="I13:I16"/>
    <mergeCell ref="H13:H16"/>
    <mergeCell ref="R7:R10"/>
    <mergeCell ref="H11:H12"/>
    <mergeCell ref="I11:I12"/>
    <mergeCell ref="J11:J12"/>
    <mergeCell ref="K11:K12"/>
    <mergeCell ref="L11:L12"/>
    <mergeCell ref="R11:R12"/>
    <mergeCell ref="I8:I10"/>
    <mergeCell ref="J8:J10"/>
    <mergeCell ref="O29:Q29"/>
    <mergeCell ref="B30:G30"/>
    <mergeCell ref="O30:Q30"/>
    <mergeCell ref="B1:C1"/>
    <mergeCell ref="O1:Q1"/>
    <mergeCell ref="B29:G29"/>
    <mergeCell ref="H8:H10"/>
    <mergeCell ref="K8:K10"/>
    <mergeCell ref="L8:L10"/>
    <mergeCell ref="H17:H22"/>
    <mergeCell ref="K17:K22"/>
    <mergeCell ref="L17:L22"/>
    <mergeCell ref="L13:L16"/>
    <mergeCell ref="K13:K16"/>
    <mergeCell ref="H23:H26"/>
    <mergeCell ref="I23:I26"/>
  </mergeCells>
  <conditionalFormatting sqref="B7:B27">
    <cfRule type="containsBlanks" dxfId="17" priority="62">
      <formula>LEN(TRIM(B7))=0</formula>
    </cfRule>
  </conditionalFormatting>
  <conditionalFormatting sqref="B7:B27">
    <cfRule type="cellIs" dxfId="16" priority="57" operator="greaterThanOrEqual">
      <formula>1</formula>
    </cfRule>
  </conditionalFormatting>
  <conditionalFormatting sqref="Q7:Q27">
    <cfRule type="cellIs" dxfId="15" priority="53" operator="equal">
      <formula>"NEVYHOVUJE"</formula>
    </cfRule>
    <cfRule type="cellIs" dxfId="14" priority="54" operator="equal">
      <formula>"VYHOVUJE"</formula>
    </cfRule>
  </conditionalFormatting>
  <conditionalFormatting sqref="G7:G27 O7:O27">
    <cfRule type="notContainsBlanks" dxfId="13" priority="27">
      <formula>LEN(TRIM(G7))&gt;0</formula>
    </cfRule>
    <cfRule type="containsBlanks" dxfId="12" priority="28">
      <formula>LEN(TRIM(G7))=0</formula>
    </cfRule>
  </conditionalFormatting>
  <conditionalFormatting sqref="G7:G27 O7:O27">
    <cfRule type="notContainsBlanks" dxfId="11" priority="26">
      <formula>LEN(TRIM(G7))&gt;0</formula>
    </cfRule>
  </conditionalFormatting>
  <conditionalFormatting sqref="G7:G27">
    <cfRule type="notContainsBlanks" dxfId="10" priority="25">
      <formula>LEN(TRIM(G7))&gt;0</formula>
    </cfRule>
    <cfRule type="containsBlanks" dxfId="9" priority="29">
      <formula>LEN(TRIM(G7))=0</formula>
    </cfRule>
  </conditionalFormatting>
  <conditionalFormatting sqref="D7 D10">
    <cfRule type="containsBlanks" dxfId="8" priority="13">
      <formula>LEN(TRIM(D7))=0</formula>
    </cfRule>
  </conditionalFormatting>
  <conditionalFormatting sqref="D8">
    <cfRule type="containsBlanks" dxfId="7" priority="12">
      <formula>LEN(TRIM(D8))=0</formula>
    </cfRule>
  </conditionalFormatting>
  <conditionalFormatting sqref="D9">
    <cfRule type="containsBlanks" dxfId="6" priority="11">
      <formula>LEN(TRIM(D9))=0</formula>
    </cfRule>
  </conditionalFormatting>
  <conditionalFormatting sqref="D11:D12">
    <cfRule type="containsBlanks" dxfId="5" priority="10">
      <formula>LEN(TRIM(D11))=0</formula>
    </cfRule>
  </conditionalFormatting>
  <conditionalFormatting sqref="D13:D16">
    <cfRule type="containsBlanks" dxfId="4" priority="9">
      <formula>LEN(TRIM(D13))=0</formula>
    </cfRule>
  </conditionalFormatting>
  <conditionalFormatting sqref="D18:D22">
    <cfRule type="containsBlanks" dxfId="3" priority="4">
      <formula>LEN(TRIM(D18))=0</formula>
    </cfRule>
  </conditionalFormatting>
  <conditionalFormatting sqref="D17">
    <cfRule type="containsBlanks" dxfId="2" priority="3">
      <formula>LEN(TRIM(D17))=0</formula>
    </cfRule>
  </conditionalFormatting>
  <conditionalFormatting sqref="D23:D26">
    <cfRule type="containsBlanks" dxfId="1" priority="2">
      <formula>LEN(TRIM(D23))=0</formula>
    </cfRule>
  </conditionalFormatting>
  <conditionalFormatting sqref="D27">
    <cfRule type="containsBlanks" dxfId="0" priority="1">
      <formula>LEN(TRIM(D27))=0</formula>
    </cfRule>
  </conditionalFormatting>
  <pageMargins left="0.15748031496062992" right="0.15748031496062992" top="0.15748031496062992" bottom="0.15748031496062992" header="0.15748031496062992" footer="0.15748031496062992"/>
  <pageSetup paperSize="9" scale="3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qBLCnOwVOJCgn9c2EDs87OYDab5/zyN0OKbq5MnH7Z8=</DigestValue>
    </Reference>
    <Reference Type="http://www.w3.org/2000/09/xmldsig#Object" URI="#idOfficeObject">
      <DigestMethod Algorithm="http://www.w3.org/2001/04/xmlenc#sha256"/>
      <DigestValue>zZL++6GQbmK9Hr2PE2vnGcJDljfxRF9ptpfqtZSgVDw=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skJNkhmRwfo7Ku9WWJ+KTrliRjvkf6dis61xBhMONfY=</DigestValue>
    </Reference>
  </SignedInfo>
  <SignatureValue>tLjOSx7U/aOkGFLa5tYR41Ck76gupW3H9cTricFvFymOYgj6WsqBpJtKjBRBFi5dNG2Davo0SY71
opQ3Zfhic1C8eIRKmI5uNiNs8Fy9Oo6t3xUzr8S4aTJOEHWhuMnHaIAjKJXIQQqyiZHVyKFvovD9
+730SRk+diaNkJr8Fo5pKjO2X+OEVGR8nMxndLZQoc+Jpi+DuqvsSo7sdoiD94VXDxp2Xac17uq5
M050an/UgTqaMqSEYJwc6pTJzfsgiplqY+5hiexmJR5Xpz5CaJwC+G2XeaJgAarCHXg20iyxrODw
EW5nneK1brG1Kf01g11SBiiPQWf+LcGaSkAAag==</SignatureValue>
  <KeyInfo>
    <X509Data>
      <X509Certificate>MIIHuTCCBqGgAwIBAgIDNIERMA0GCSqGSIb3DQEBCwUAMF8xCzAJBgNVBAYTAkNaMSwwKgYDVQQKDCPEjGVza8OhIHBvxaF0YSwgcy5wLiBbScSMIDQ3MTE0OTgzXTEiMCAGA1UEAxMZUG9zdFNpZ251bSBRdWFsaWZpZWQgQ0EgMjAeFw0xODA2MTgxMDAzMjFaFw0xOTA3MDgxMDAzMjFaMIGwMQswCQYDVQQGEwJDWjEXMBUGA1UEYRMOTlRSQ1otMDQ2MTkyMDAxLjAsBgNVBAoMJURDIERpc3RyaWJ1dGlvbiBzLnIuby4gW0nEjCAwNDYxOTIwMF0xCjAIBgNVBAsTATExFzAVBgNVBAMMDkphbiBTa2xlbmnEjWthMRMwEQYDVQQEDApTa2xlbmnEjWthMQwwCgYDVQQqEwNKYW4xEDAOBgNVBAUTB1A1OTgwODIwggEiMA0GCSqGSIb3DQEBAQUAA4IBDwAwggEKAoIBAQC8v4y9ZFYRxRjDul4YztX5FdwR7QhlmQnW9mXLYOMFckw7TvIV60AhabhdLVDlc9i80GZm/cVfkXMYRJR3FppD38iTTkf9XDdTvyuUFrW1CwY0AVimli/IkrVAEXbwRwyz5i0SuPP+fCU6u38UjroSoaou7D8EVy3ZCQwDRU0KDMnXFhFWOXiM9Z1ohtQsD2GvZCGOVwx/pdcoYgVjJ4g65IXRCLkJMhl7kpEH53wjnydX/zu/Mh/kF0an4y8K39VNU65mxICDUZP4xVJQi6wsNww8qdyaZOHdWFQxVf/1nFzHphu9qImGGQF2qjn1VoCeYblAcw4Tvk9ujOGXmi0lAgMBAAGjggQqMIIEJjBLBgNVHREERDBCgRpqYW4uc2tsZW5pY2thQGNkcm1hcmtldC5jeqAZBgkrBgEEAdwZAgGgDBMKMTUyMzk4NDQ4NKAJBgNVBA2gAhMAMAkGA1UdEwQCMAAwggErBgNVHSAEggEiMIIBHjCCAQ8GCGeBBgEEARFuMIIBATCB2AYIKwYBBQUHAgIwgcsagchUZW50byBrdmFsaWZpa292YW55IGNlcnRpZmlrYXQgcHJvIGVsZWt0cm9uaWNreSBwb2RwaXMgYnlsIHZ5ZGFuIHYgc291bGFkdSBzIG5hcml6ZW5pbSBFVSBjLiA5MTAvMjAxNC5UaGlzIGlzIGEgcXVhbGlmaWVkIGNlcnRpZmljYXRlIGZvciBlbGVjdHJvbmljIHNpZ25hdHVyZSBhY2NvcmRpbmcgdG8gUmVndWxhdGlvbiAoRVUpIE5vIDkxMC8yMDE0LjAkBggrBgEFBQcCARYYaHR0cDovL3d3dy5wb3N0c2lnbnVtLmN6MAkGBwQAi+xAAQAwgZsGCCsGAQUFBwEDBIGOMIGLMAgGBgQAjkYBATBqBgYEAI5GAQUwYDAuFihodHRwczovL3d3dy5wb3N0c2lnbnVtLmN6L3Bkcy9wZHNfZW4ucGRmEwJlbjAuFihodHRwczovL3d3dy5wb3N0c2lnbnVtLmN6L3Bkcy9wZHNfY3MucGRmEwJjczATBgYEAI5GAQYwCQYHBACORgEGATCB+gYIKwYBBQUHAQEEge0wgeowOwYIKwYBBQUHMAKGL2h0dHA6Ly93d3cucG9zdHNpZ251bS5jei9jcnQvcHNxdWFsaWZpZWRjYTIuY3J0MDwGCCsGAQUFBzAChjBodHRwOi8vd3d3Mi5wb3N0c2lnbnVtLmN6L2NydC9wc3F1YWxpZmllZGNhMi5jcnQwOwYIKwYBBQUHMAKGL2h0dHA6Ly9wb3N0c2lnbnVtLnR0Yy5jei9jcnQvcHNxdWFsaWZpZWRjYTIuY3J0MDAGCCsGAQUFBzABhiRodHRwOi8vb2NzcC5wb3N0c2lnbnVtLmN6L09DU1AvUUNBMi8wDgYDVR0PAQH/BAQDAgXgMB8GA1UdIwQYMBaAFInoTN+LJjk+1yQuEg565+Yn5daXMIGxBgNVHR8EgakwgaYwNaAzoDGGL2h0dHA6Ly93d3cucG9zdHNpZ251bS5jei9jcmwvcHNxdWFsaWZpZWRjYTIuY3JsMDagNKAyhjBodHRwOi8vd3d3Mi5wb3N0c2lnbnVtLmN6L2NybC9wc3F1YWxpZmllZGNhMi5jcmwwNaAzoDGGL2h0dHA6Ly9wb3N0c2lnbnVtLnR0Yy5jei9jcmwvcHNxdWFsaWZpZWRjYTIuY3JsMB0GA1UdDgQWBBRypsZ1CWQaPheJOEvW3NnH9S47ADANBgkqhkiG9w0BAQsFAAOCAQEAWlPMEatyZW8Q44iFwLIMzH0xzuD0QYL7Z6Ik8DW4rGR82wqY+jyAmqAnmPYR5JutmUwooWmolrMh8VHeZWff4Okf3v2eb2zheblWGbIBI0f16uZH4oIQuFfXG/FmDerAuz4MbDFvdr6sq5tegsscm5Uz4TVvaVIX4+EteRyTVYrdiruhWjoU6588IY6nMhLMZd2+2giwIOlRBiqSv3nxitlSEGBb+j914b52w0tl5NeJDyU7ZaytzsipV4zf06iosdMIc3gqpRqK1blflFPgiFiDi71d3QlF9h08Ezu8i9lk+IcMqVm9Srrl89OZ9JaRG5j3oJmt9YNWApmdkaAgX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dRQnDU+WS7oPGiojPP88zz/laXPFEuTg1eW6iMCHldc=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48dRvB0FCDlRADwE0Iglaw59cVfjryex3P0UP2X7Kqk=</DigestValue>
      </Reference>
      <Reference URI="/xl/sharedStrings.xml?ContentType=application/vnd.openxmlformats-officedocument.spreadsheetml.sharedStrings+xml">
        <DigestMethod Algorithm="http://www.w3.org/2001/04/xmlenc#sha256"/>
        <DigestValue>fbDS/FMaCyaNpgSurkQmguJWAfXLm+pq9xua/C41XaQ=</DigestValue>
      </Reference>
      <Reference URI="/xl/styles.xml?ContentType=application/vnd.openxmlformats-officedocument.spreadsheetml.styles+xml">
        <DigestMethod Algorithm="http://www.w3.org/2001/04/xmlenc#sha256"/>
        <DigestValue>PCzAdzmOA1FOeRxnm67/SIJOvn6ruylIryTv8EE184Y=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BpSYdIJG9XPVeVINbnMDxOq1ytcxgI6Huv48Hb1PTUs=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ldqWM1DwZq2t9aa5O3f3cDOwRYGu2ZUDTOdgKCHiWeE=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2019-01-07T07:21:40Z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16.0.11029/16</OfficeVersion>
          <ApplicationVersion>16.0.11029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2019-01-07T07:21:40Z</xd:SigningTime>
          <xd:SigningCertificate>
            <xd:Cert>
              <xd:CertDigest>
                <DigestMethod Algorithm="http://www.w3.org/2001/04/xmlenc#sha256"/>
                <DigestValue>pyt3jxNcFSPhs+7/IfMcmN0GvjwgqFvrlVq7c1lNaHo=</DigestValue>
              </xd:CertDigest>
              <xd:IssuerSerial>
                <X509IssuerName>CN=PostSignum Qualified CA 2, O="Česká pošta, s.p. [IČ 47114983]", C=CZ</X509IssuerName>
                <X509SerialNumber>3440913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Sklenička</cp:lastModifiedBy>
  <cp:lastPrinted>2018-12-20T10:22:05Z</cp:lastPrinted>
  <dcterms:created xsi:type="dcterms:W3CDTF">2014-03-05T12:43:32Z</dcterms:created>
  <dcterms:modified xsi:type="dcterms:W3CDTF">2019-01-07T07:21:38Z</dcterms:modified>
</cp:coreProperties>
</file>