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465 - 23. 11. - ZCU - Dodávky tonerů, válců do tiskáren a kopírek (II.) 042-2018 - ZKONTROLOVAT\"/>
    </mc:Choice>
  </mc:AlternateContent>
  <xr:revisionPtr revIDLastSave="0" documentId="10_ncr:100000_{BF7969BD-B947-44FE-AD72-11D7995BF459}" xr6:coauthVersionLast="31" xr6:coauthVersionMax="31" xr10:uidLastSave="{00000000-0000-0000-0000-000000000000}"/>
  <bookViews>
    <workbookView xWindow="0" yWindow="0" windowWidth="19200" windowHeight="11595" xr2:uid="{00000000-000D-0000-FFFF-FFFF00000000}"/>
  </bookViews>
  <sheets>
    <sheet name="Tonery" sheetId="22" r:id="rId1"/>
  </sheets>
  <definedNames>
    <definedName name="_xlnm.Print_Area" localSheetId="0">Tonery!$B$1:$Q$42</definedName>
  </definedNames>
  <calcPr calcId="179017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<sst xmlns="http://schemas.openxmlformats.org/spreadsheetml/2006/main" count="116" uniqueCount="88">
  <si>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</si>
  <si>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</si>
  <si>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</si>
  <si>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</si>
  <si>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</si>
  <si>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</si>
  <si>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</si>
  <si>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</si>
  <si>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</si>
  <si>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</si>
  <si>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</si>
  <si>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</si>
  <si>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</si>
  <si>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</si>
  <si>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</si>
  <si>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</si>
  <si>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</si>
  <si>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</si>
  <si>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Klatovská 51, Plzeň, KL 241</t>
  </si>
  <si>
    <t>KMT - Jan Krotký, 777893075</t>
  </si>
  <si>
    <t xml:space="preserve">Toner do tiskárny Samsung Xpress M2875ND – černý   </t>
  </si>
  <si>
    <t xml:space="preserve">Originální nebo kompatibilní toner splňující podmínky certifikátu STMC. Minimální výtěžnost při 5% pokrytí 3000 stran. </t>
  </si>
  <si>
    <t xml:space="preserve">Dvojbalení originálního nebo kompatibilního toneru splňující podmínky certifikátu STMC. Minimální výtěžnost při 5% pokrytí 2100 stran. </t>
  </si>
  <si>
    <t>2.</t>
  </si>
  <si>
    <t xml:space="preserve">Toner do tiskárny HP LaserJet 1536dnf MFP – černý  </t>
  </si>
  <si>
    <t>samostatná faktura</t>
  </si>
  <si>
    <t>ANO</t>
  </si>
  <si>
    <t>FV 10668
Vývoj kognitivního systému pro automatické navádění robota v 7D pro úlohu laserového kalení, svařování, navařování a řezání</t>
  </si>
  <si>
    <t>CAK3 - TE01020197</t>
  </si>
  <si>
    <t>Lintimerová Markéta
tel: 377 632 543</t>
  </si>
  <si>
    <t>Technická 8, Plzeň
ZČU - NTIS, UN 526</t>
  </si>
  <si>
    <t>Toner pro tiskárnu Oki MC562w - černý</t>
  </si>
  <si>
    <t xml:space="preserve">Originální, nebo kompatibilní toner splňující podmínky certifikátu STMC. Minimální výtěžnost při 5% pokrytí 7000 stran. </t>
  </si>
  <si>
    <t>Toner pro tiskárnu Oki MC562w - azurový</t>
  </si>
  <si>
    <t xml:space="preserve">Originální, nebo kompatibilní toner splňující podmínky certifikátu STMC. Minimální výtěžnost při 5% pokrytí 5000 stran. </t>
  </si>
  <si>
    <t>Toner pro tiskárnu Oki MC562w - purpurový</t>
  </si>
  <si>
    <t>Toner pro tiskárnu Oki MC562w - žlutý</t>
  </si>
  <si>
    <t>3.</t>
  </si>
  <si>
    <t>UJP - Lukavská, tel: 702 208 233</t>
  </si>
  <si>
    <t>Univerzitní 22, Plzeň, 3. patro, UU309</t>
  </si>
  <si>
    <t>toner do tiskárny HP Laser Jet PRO M201dw</t>
  </si>
  <si>
    <t>toner do tiskárny Lexmark MS415dn</t>
  </si>
  <si>
    <t>toner do tiskárny OKI MB491</t>
  </si>
  <si>
    <t>4.</t>
  </si>
  <si>
    <t>Univerzitní 8,Plzeň Rektorát, 218</t>
  </si>
  <si>
    <t>toner do tiskárny HP LaserJet P2015</t>
  </si>
  <si>
    <t>Originální nebo kompatibilní toner splňující podmínky certifikátu STMC. Minimální výtěžnost při 5% pokrytí 7000 stran</t>
  </si>
  <si>
    <t>Originální nebo kompatibilní toner splňující podmínky certifikátu STMC. Minimální výtěžnost při 5% pokrytí  12000 stran</t>
  </si>
  <si>
    <t>Originální nebo kompatibilní toner splňující podmínky certifikátu STMC. Minimální výtěžnost při 5% pokrytí 10000 stran</t>
  </si>
  <si>
    <t>Originální nebo kompatibilní toner splňující podmínky certifikátu STMC. Minimální výtěžnost při 5% pokrytí 2200 stran</t>
  </si>
  <si>
    <t>EO - Šilhánková, tel:37763 1146</t>
  </si>
  <si>
    <t>5.</t>
  </si>
  <si>
    <t xml:space="preserve">Toner do tiskárny OKI MC 352 - černý  </t>
  </si>
  <si>
    <t>Originální toner. Výtěžnost 3500 stran.</t>
  </si>
  <si>
    <t>Toner do tiskárny OKI MC 352 - žlutý</t>
  </si>
  <si>
    <t>Originální toner. Výtěžnost 2000 stran.</t>
  </si>
  <si>
    <t>Toner do tiskárny OKI MC 352 - purpurový</t>
  </si>
  <si>
    <t xml:space="preserve">Toner do tiskárny OKI MC 352 - azurový </t>
  </si>
  <si>
    <t>Univerzitní 8, Plzeň, Rektorát, UR312</t>
  </si>
  <si>
    <t>PR - V  Kožíková, tel:37763 1032</t>
  </si>
  <si>
    <t>Tonery (II.) 042 - 2018 (T-(II.)-042-2018)</t>
  </si>
  <si>
    <t>Priloha_c._1_Kupni_smlouvy_technicka_specifikace_T-(II.)-042-2018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</si>
  <si>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</si>
  <si>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</si>
  <si>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</si>
  <si>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</si>
  <si>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</si>
  <si>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</si>
  <si>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</si>
  <si>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</si>
  <si>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</si>
  <si>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pro LEXMARK MX417 - černý</t>
  </si>
  <si>
    <t xml:space="preserve">Originální toner, výtěžnost min. 7 000 str. </t>
  </si>
  <si>
    <t>Toner pro LEXMARK MX417 - černý, Originální toner, výtěžnost min. 8500 str (LEXMARK 51B2H00)</t>
  </si>
  <si>
    <t>Toner pro tiskárnu Oki MC562w - černý, kompatibilní toner, výtěžnost 7000 stran (44973508) PRINTLINE</t>
  </si>
  <si>
    <t>Toner pro tiskárnu Oki MC562w - purpurový, kompatibilní toner, výtěžnost 5000 stran (44469723) PRINTLINE</t>
  </si>
  <si>
    <t>Toner pro tiskárnu Oki MC562w - žlutý, kompatibilní toner, výtěžnost 5000 stran (44469722) PRINTLINE</t>
  </si>
  <si>
    <t xml:space="preserve">Toner pro tiskárnu Oki MC562w - azurový, kompatibilní toner, výtěžnost 5000 stran (44469724) PRINTLINE </t>
  </si>
  <si>
    <t>Toner do tiskárny HP Laser Jet PRO M201dw, kompatibilní toner, výtěžnost 2200 stran (CF283X) PRINTLINE</t>
  </si>
  <si>
    <t>Toner do tiskárny OKI MC 352 - černý, originální toner, výtěžnost 3500 stran (44469803) PRINTLINE</t>
  </si>
  <si>
    <t>Toner do tiskárny OKI MC 352 - purpurový, originální toner, výtěžnost 2000 stran (44469705) PRINTLINE</t>
  </si>
  <si>
    <t>Toner do tiskárny OKI MC 352 - azurový, originální toner, výtěžnost 2000 stran (44469706) PRINTLINE</t>
  </si>
  <si>
    <t>Toner do tiskárny OKI MC 352 - žlutý, originální toner, výtěžnost 2000 stran (44469704) PRINTLINE</t>
  </si>
  <si>
    <t xml:space="preserve"> ARMOR toner do tiskárny Samsung Xpress M2875ND – černý, kompatibilní toner, výtěžnost 3000 stran (SU828A)</t>
  </si>
  <si>
    <t>Toner do tiskárny HP LaserJet 1536dnf MFP – černý, dvojbalení kompatibilního toneru, výtěžnost 2100 stran (CE278AD) PRINTLINE</t>
  </si>
  <si>
    <t xml:space="preserve">Xerox toner do tiskárny Lexmark MS415dn, kompatibilní toner, výtěžnost 10000 stran (50F2X00) </t>
  </si>
  <si>
    <t xml:space="preserve">PRINTLINE toner do tiskárny OKI MB491, kompatibilní toner, výtěžnost 12000 stran (44917602) </t>
  </si>
  <si>
    <t xml:space="preserve">PRINTLINE toner do tiskárny HP LaserJet P2015, kompatibilní toner, výtěžnost 7000 stran (Q7553X)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</si>
</sst>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4" fillId="4" borderId="27" xfId="0" applyNumberFormat="1" applyFon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29" xfId="0" applyNumberForma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0" fontId="0" fillId="4" borderId="32" xfId="0" applyFill="1" applyBorder="1" applyAlignment="1" applyProtection="1">
      <alignment horizontal="left" vertical="center" wrapText="1" indent="1"/>
    </xf>
    <xf numFmtId="0" fontId="0" fillId="4" borderId="31" xfId="0" applyFill="1" applyBorder="1" applyAlignment="1" applyProtection="1">
      <alignment horizontal="left" vertical="center" wrapText="1" indent="1"/>
    </xf>
    <xf numFmtId="0" fontId="6" fillId="2" borderId="34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/>
    </xf>
    <xf numFmtId="1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0" xfId="0" applyAlignment="1" applyProtection="1">
      <alignment vertical="center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left" vertical="center" wrapText="1"/>
    </xf>
    <xf numFmtId="1" fontId="0" fillId="4" borderId="32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0" borderId="23" xfId="0" applyBorder="1" applyProtection="1"/>
    <xf numFmtId="0" fontId="0" fillId="4" borderId="31" xfId="0" applyNumberFormat="1" applyFont="1" applyFill="1" applyBorder="1" applyAlignment="1" applyProtection="1">
      <alignment horizontal="left" vertical="center" wrapText="1"/>
    </xf>
    <xf numFmtId="1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0" borderId="24" xfId="0" applyBorder="1" applyProtection="1"/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6" fillId="2" borderId="20" xfId="0" applyNumberFormat="1" applyFont="1" applyFill="1" applyBorder="1" applyAlignment="1" applyProtection="1">
      <alignment horizontal="right" vertical="center" wrapText="1" inden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13" fillId="2" borderId="26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9"/>
  <sheetViews>
    <sheetView tabSelected="1" topLeftCell="H1" zoomScale="85" zoomScaleNormal="85" zoomScaleSheetLayoutView="55" workbookViewId="0">
      <selection activeCell="F19" sqref="F19"/>
    </sheetView>
  </sheetViews>
  <sheetFormatPr defaultColWidth="8.85546875" defaultRowHeight="15" x14ac:dyDescent="0.25"/>
  <cols>
    <col min="1" max="1" width="1.42578125" style="78" customWidth="1"/>
    <col min="2" max="2" width="5.7109375" style="78" customWidth="1"/>
    <col min="3" max="3" width="43.42578125" style="9" customWidth="1"/>
    <col min="4" max="4" width="9.7109375" style="135" customWidth="1"/>
    <col min="5" max="5" width="9" style="13" customWidth="1"/>
    <col min="6" max="6" width="46.5703125" style="9" customWidth="1"/>
    <col min="7" max="7" width="86.5703125" style="136" bestFit="1" customWidth="1"/>
    <col min="8" max="8" width="20.85546875" style="9" customWidth="1"/>
    <col min="9" max="9" width="19" style="9" customWidth="1"/>
    <col min="10" max="10" width="40.28515625" style="10" customWidth="1"/>
    <col min="11" max="11" width="19.42578125" style="10" customWidth="1"/>
    <col min="12" max="12" width="19.42578125" style="9" customWidth="1"/>
    <col min="13" max="13" width="22.140625" style="136" customWidth="1"/>
    <col min="14" max="14" width="20.85546875" style="78" customWidth="1"/>
    <col min="15" max="15" width="26.5703125" style="78" customWidth="1"/>
    <col min="16" max="16" width="21" style="78" customWidth="1"/>
    <col min="17" max="17" width="19.42578125" style="78" customWidth="1"/>
    <col min="18" max="18" width="51.7109375" style="129" customWidth="1"/>
    <col min="19" max="16384" width="8.85546875" style="78"/>
  </cols>
  <sheetData>
    <row r="1" spans="1:18" s="10" customFormat="1" ht="24.6" customHeight="1" x14ac:dyDescent="0.25">
      <c r="B1" s="156" t="s">
        <v>60</v>
      </c>
      <c r="C1" s="157"/>
      <c r="D1" s="13"/>
      <c r="E1" s="13"/>
      <c r="F1" s="9"/>
      <c r="G1" s="58"/>
      <c r="H1" s="59"/>
      <c r="I1" s="60"/>
      <c r="J1" s="60"/>
      <c r="K1" s="61"/>
      <c r="L1" s="9"/>
      <c r="M1" s="9"/>
      <c r="O1" s="158" t="s">
        <v>61</v>
      </c>
      <c r="P1" s="158"/>
      <c r="Q1" s="158"/>
      <c r="R1" s="62"/>
    </row>
    <row r="2" spans="1:18" s="10" customFormat="1" ht="18.75" customHeight="1" x14ac:dyDescent="0.25">
      <c r="C2" s="9"/>
      <c r="D2" s="7"/>
      <c r="E2" s="8"/>
      <c r="F2" s="9"/>
      <c r="G2" s="63"/>
      <c r="H2" s="63"/>
      <c r="I2" s="63"/>
      <c r="J2" s="63"/>
      <c r="K2" s="63"/>
      <c r="L2" s="9"/>
      <c r="M2" s="9"/>
      <c r="O2" s="64"/>
      <c r="P2" s="64"/>
      <c r="R2" s="65"/>
    </row>
    <row r="3" spans="1:18" s="10" customFormat="1" ht="21" customHeight="1" x14ac:dyDescent="0.25">
      <c r="B3" s="66"/>
      <c r="C3" s="67" t="s">
        <v>11</v>
      </c>
      <c r="D3" s="63"/>
      <c r="E3" s="63"/>
      <c r="F3" s="63"/>
      <c r="G3" s="63"/>
      <c r="H3" s="63"/>
      <c r="I3" s="63"/>
      <c r="J3" s="63"/>
      <c r="K3" s="63"/>
      <c r="L3" s="64"/>
      <c r="M3" s="62"/>
      <c r="N3" s="62"/>
      <c r="O3" s="64"/>
      <c r="P3" s="64"/>
      <c r="R3" s="62"/>
    </row>
    <row r="4" spans="1:18" s="10" customFormat="1" ht="21" customHeight="1" thickBot="1" x14ac:dyDescent="0.3">
      <c r="B4" s="68"/>
      <c r="C4" s="69" t="s">
        <v>14</v>
      </c>
      <c r="D4" s="63"/>
      <c r="E4" s="63"/>
      <c r="F4" s="63"/>
      <c r="G4" s="63"/>
      <c r="H4" s="64"/>
      <c r="I4" s="64"/>
      <c r="J4" s="64"/>
      <c r="K4" s="64"/>
      <c r="L4" s="64"/>
      <c r="M4" s="9"/>
      <c r="N4" s="9"/>
      <c r="O4" s="64"/>
      <c r="P4" s="64"/>
      <c r="R4" s="62"/>
    </row>
    <row r="5" spans="1:18" s="10" customFormat="1" ht="42.75" customHeight="1" thickBot="1" x14ac:dyDescent="0.3">
      <c r="B5" s="11"/>
      <c r="C5" s="12"/>
      <c r="D5" s="13"/>
      <c r="E5" s="13"/>
      <c r="F5" s="9"/>
      <c r="G5" s="20" t="s">
        <v>12</v>
      </c>
      <c r="H5" s="9"/>
      <c r="I5" s="9"/>
      <c r="J5" s="70"/>
      <c r="L5" s="9"/>
      <c r="M5" s="14"/>
      <c r="O5" s="31" t="s">
        <v>12</v>
      </c>
      <c r="R5" s="71"/>
    </row>
    <row r="6" spans="1:18" s="10" customFormat="1" ht="102.75" customHeight="1" thickTop="1" thickBot="1" x14ac:dyDescent="0.3">
      <c r="B6" s="15" t="s">
        <v>1</v>
      </c>
      <c r="C6" s="38" t="s">
        <v>62</v>
      </c>
      <c r="D6" s="38" t="s">
        <v>0</v>
      </c>
      <c r="E6" s="38" t="s">
        <v>63</v>
      </c>
      <c r="F6" s="38" t="s">
        <v>64</v>
      </c>
      <c r="G6" s="34" t="s">
        <v>2</v>
      </c>
      <c r="H6" s="38" t="s">
        <v>65</v>
      </c>
      <c r="I6" s="38" t="s">
        <v>66</v>
      </c>
      <c r="J6" s="38" t="s">
        <v>13</v>
      </c>
      <c r="K6" s="56" t="s">
        <v>67</v>
      </c>
      <c r="L6" s="38" t="s">
        <v>68</v>
      </c>
      <c r="M6" s="38" t="s">
        <v>69</v>
      </c>
      <c r="N6" s="38" t="s">
        <v>7</v>
      </c>
      <c r="O6" s="32" t="s">
        <v>8</v>
      </c>
      <c r="P6" s="56" t="s">
        <v>9</v>
      </c>
      <c r="Q6" s="56" t="s">
        <v>10</v>
      </c>
      <c r="R6" s="38" t="s">
        <v>70</v>
      </c>
    </row>
    <row r="7" spans="1:18" ht="35.1" customHeight="1" thickTop="1" thickBot="1" x14ac:dyDescent="0.3">
      <c r="A7" s="72" t="s">
        <v>17</v>
      </c>
      <c r="B7" s="73">
        <v>1</v>
      </c>
      <c r="C7" s="74" t="s">
        <v>71</v>
      </c>
      <c r="D7" s="75">
        <v>1</v>
      </c>
      <c r="E7" s="76" t="s">
        <v>16</v>
      </c>
      <c r="F7" s="74" t="s">
        <v>72</v>
      </c>
      <c r="G7" s="162" t="s">
        <v>73</v>
      </c>
      <c r="H7" s="46" t="s">
        <v>25</v>
      </c>
      <c r="I7" s="47"/>
      <c r="J7" s="47"/>
      <c r="K7" s="47" t="s">
        <v>19</v>
      </c>
      <c r="L7" s="47" t="s">
        <v>18</v>
      </c>
      <c r="M7" s="39">
        <f t="shared" ref="M7:M35" si="0">D7*N7</f>
        <v>3500</v>
      </c>
      <c r="N7" s="40">
        <v>3500</v>
      </c>
      <c r="O7" s="41">
        <v>3460</v>
      </c>
      <c r="P7" s="42">
        <f t="shared" ref="P7:P35" si="1">D7*O7</f>
        <v>3460</v>
      </c>
      <c r="Q7" s="43" t="str">
        <f t="shared" ref="Q7:Q35" si="2">IF(ISNUMBER(O7), IF(O7&gt;N7,"NEVYHOVUJE","VYHOVUJE")," ")</f>
        <v>VYHOVUJE</v>
      </c>
      <c r="R7" s="77" t="s">
        <v>3</v>
      </c>
    </row>
    <row r="8" spans="1:18" ht="69.75" customHeight="1" thickTop="1" thickBot="1" x14ac:dyDescent="0.3">
      <c r="A8" s="79" t="s">
        <v>23</v>
      </c>
      <c r="B8" s="80">
        <v>2</v>
      </c>
      <c r="C8" s="81" t="s">
        <v>20</v>
      </c>
      <c r="D8" s="82">
        <v>2</v>
      </c>
      <c r="E8" s="83" t="s">
        <v>16</v>
      </c>
      <c r="F8" s="81" t="s">
        <v>21</v>
      </c>
      <c r="G8" s="54" t="s">
        <v>83</v>
      </c>
      <c r="H8" s="44" t="s">
        <v>25</v>
      </c>
      <c r="I8" s="44" t="s">
        <v>26</v>
      </c>
      <c r="J8" s="44" t="s">
        <v>27</v>
      </c>
      <c r="K8" s="44" t="s">
        <v>29</v>
      </c>
      <c r="L8" s="44" t="s">
        <v>30</v>
      </c>
      <c r="M8" s="50">
        <f t="shared" si="0"/>
        <v>2600</v>
      </c>
      <c r="N8" s="51">
        <v>1300</v>
      </c>
      <c r="O8" s="36">
        <v>850</v>
      </c>
      <c r="P8" s="37">
        <f t="shared" si="1"/>
        <v>1700</v>
      </c>
      <c r="Q8" s="28" t="str">
        <f t="shared" si="2"/>
        <v>VYHOVUJE</v>
      </c>
      <c r="R8" s="52" t="s">
        <v>3</v>
      </c>
    </row>
    <row r="9" spans="1:18" ht="69.75" customHeight="1" thickBot="1" x14ac:dyDescent="0.3">
      <c r="A9" s="85"/>
      <c r="B9" s="73">
        <v>3</v>
      </c>
      <c r="C9" s="86" t="s">
        <v>24</v>
      </c>
      <c r="D9" s="87">
        <v>1</v>
      </c>
      <c r="E9" s="88" t="s">
        <v>16</v>
      </c>
      <c r="F9" s="86" t="s">
        <v>22</v>
      </c>
      <c r="G9" s="55" t="s">
        <v>84</v>
      </c>
      <c r="H9" s="46" t="s">
        <v>25</v>
      </c>
      <c r="I9" s="47" t="s">
        <v>26</v>
      </c>
      <c r="J9" s="47" t="s">
        <v>28</v>
      </c>
      <c r="K9" s="47" t="s">
        <v>29</v>
      </c>
      <c r="L9" s="47" t="s">
        <v>30</v>
      </c>
      <c r="M9" s="39">
        <f t="shared" si="0"/>
        <v>2600</v>
      </c>
      <c r="N9" s="49">
        <v>2600</v>
      </c>
      <c r="O9" s="48">
        <v>540</v>
      </c>
      <c r="P9" s="35">
        <f t="shared" si="1"/>
        <v>540</v>
      </c>
      <c r="Q9" s="27" t="str">
        <f t="shared" si="2"/>
        <v>VYHOVUJE</v>
      </c>
      <c r="R9" s="53" t="s">
        <v>3</v>
      </c>
    </row>
    <row r="10" spans="1:18" ht="60" customHeight="1" thickTop="1" x14ac:dyDescent="0.25">
      <c r="A10" s="79" t="s">
        <v>37</v>
      </c>
      <c r="B10" s="89">
        <v>4</v>
      </c>
      <c r="C10" s="90" t="s">
        <v>31</v>
      </c>
      <c r="D10" s="91">
        <v>2</v>
      </c>
      <c r="E10" s="92" t="s">
        <v>16</v>
      </c>
      <c r="F10" s="90" t="s">
        <v>32</v>
      </c>
      <c r="G10" s="30" t="s">
        <v>74</v>
      </c>
      <c r="H10" s="150" t="s">
        <v>25</v>
      </c>
      <c r="I10" s="150"/>
      <c r="J10" s="150"/>
      <c r="K10" s="150" t="s">
        <v>38</v>
      </c>
      <c r="L10" s="150" t="s">
        <v>39</v>
      </c>
      <c r="M10" s="6">
        <f t="shared" si="0"/>
        <v>4600</v>
      </c>
      <c r="N10" s="23">
        <v>2300</v>
      </c>
      <c r="O10" s="36">
        <v>950</v>
      </c>
      <c r="P10" s="37">
        <f t="shared" si="1"/>
        <v>1900</v>
      </c>
      <c r="Q10" s="28" t="str">
        <f t="shared" si="2"/>
        <v>VYHOVUJE</v>
      </c>
      <c r="R10" s="153" t="s">
        <v>3</v>
      </c>
    </row>
    <row r="11" spans="1:18" ht="60" customHeight="1" x14ac:dyDescent="0.25">
      <c r="B11" s="94">
        <v>5</v>
      </c>
      <c r="C11" s="90" t="s">
        <v>33</v>
      </c>
      <c r="D11" s="91">
        <v>2</v>
      </c>
      <c r="E11" s="92" t="s">
        <v>16</v>
      </c>
      <c r="F11" s="90" t="s">
        <v>34</v>
      </c>
      <c r="G11" s="21" t="s">
        <v>77</v>
      </c>
      <c r="H11" s="151"/>
      <c r="I11" s="151"/>
      <c r="J11" s="151"/>
      <c r="K11" s="151"/>
      <c r="L11" s="151"/>
      <c r="M11" s="4">
        <f t="shared" si="0"/>
        <v>7200</v>
      </c>
      <c r="N11" s="23">
        <v>3600</v>
      </c>
      <c r="O11" s="25">
        <v>1000</v>
      </c>
      <c r="P11" s="29">
        <f t="shared" si="1"/>
        <v>2000</v>
      </c>
      <c r="Q11" s="26" t="str">
        <f t="shared" si="2"/>
        <v>VYHOVUJE</v>
      </c>
      <c r="R11" s="154"/>
    </row>
    <row r="12" spans="1:18" ht="60" customHeight="1" x14ac:dyDescent="0.25">
      <c r="B12" s="94">
        <v>6</v>
      </c>
      <c r="C12" s="90" t="s">
        <v>35</v>
      </c>
      <c r="D12" s="91">
        <v>2</v>
      </c>
      <c r="E12" s="92" t="s">
        <v>16</v>
      </c>
      <c r="F12" s="90" t="s">
        <v>34</v>
      </c>
      <c r="G12" s="21" t="s">
        <v>75</v>
      </c>
      <c r="H12" s="151"/>
      <c r="I12" s="151"/>
      <c r="J12" s="151"/>
      <c r="K12" s="151"/>
      <c r="L12" s="151"/>
      <c r="M12" s="4">
        <f t="shared" si="0"/>
        <v>7200</v>
      </c>
      <c r="N12" s="23">
        <v>3600</v>
      </c>
      <c r="O12" s="25">
        <v>1000</v>
      </c>
      <c r="P12" s="29">
        <f t="shared" si="1"/>
        <v>2000</v>
      </c>
      <c r="Q12" s="26" t="str">
        <f t="shared" si="2"/>
        <v>VYHOVUJE</v>
      </c>
      <c r="R12" s="154"/>
    </row>
    <row r="13" spans="1:18" ht="60" customHeight="1" thickBot="1" x14ac:dyDescent="0.3">
      <c r="A13" s="97"/>
      <c r="B13" s="98">
        <v>7</v>
      </c>
      <c r="C13" s="99" t="s">
        <v>36</v>
      </c>
      <c r="D13" s="100">
        <v>2</v>
      </c>
      <c r="E13" s="101" t="s">
        <v>16</v>
      </c>
      <c r="F13" s="99" t="s">
        <v>34</v>
      </c>
      <c r="G13" s="33" t="s">
        <v>76</v>
      </c>
      <c r="H13" s="152"/>
      <c r="I13" s="152"/>
      <c r="J13" s="152"/>
      <c r="K13" s="152"/>
      <c r="L13" s="152"/>
      <c r="M13" s="5">
        <f t="shared" si="0"/>
        <v>7200</v>
      </c>
      <c r="N13" s="24">
        <v>3600</v>
      </c>
      <c r="O13" s="25">
        <v>1000</v>
      </c>
      <c r="P13" s="35">
        <f t="shared" si="1"/>
        <v>2000</v>
      </c>
      <c r="Q13" s="27" t="str">
        <f t="shared" si="2"/>
        <v>VYHOVUJE</v>
      </c>
      <c r="R13" s="155"/>
    </row>
    <row r="14" spans="1:18" ht="60" customHeight="1" thickTop="1" x14ac:dyDescent="0.25">
      <c r="A14" s="79" t="s">
        <v>43</v>
      </c>
      <c r="B14" s="89">
        <v>8</v>
      </c>
      <c r="C14" s="102" t="s">
        <v>40</v>
      </c>
      <c r="D14" s="103">
        <v>2</v>
      </c>
      <c r="E14" s="104" t="s">
        <v>16</v>
      </c>
      <c r="F14" s="102" t="s">
        <v>49</v>
      </c>
      <c r="G14" s="30" t="s">
        <v>78</v>
      </c>
      <c r="H14" s="150" t="s">
        <v>25</v>
      </c>
      <c r="I14" s="150"/>
      <c r="J14" s="150"/>
      <c r="K14" s="150" t="s">
        <v>50</v>
      </c>
      <c r="L14" s="150" t="s">
        <v>44</v>
      </c>
      <c r="M14" s="6">
        <f t="shared" si="0"/>
        <v>700</v>
      </c>
      <c r="N14" s="22">
        <v>350</v>
      </c>
      <c r="O14" s="36">
        <v>350</v>
      </c>
      <c r="P14" s="37">
        <f t="shared" si="1"/>
        <v>700</v>
      </c>
      <c r="Q14" s="28" t="str">
        <f t="shared" si="2"/>
        <v>VYHOVUJE</v>
      </c>
      <c r="R14" s="153" t="s">
        <v>3</v>
      </c>
    </row>
    <row r="15" spans="1:18" ht="60" customHeight="1" x14ac:dyDescent="0.25">
      <c r="B15" s="94">
        <v>9</v>
      </c>
      <c r="C15" s="102" t="s">
        <v>41</v>
      </c>
      <c r="D15" s="91">
        <v>7</v>
      </c>
      <c r="E15" s="104" t="s">
        <v>16</v>
      </c>
      <c r="F15" s="102" t="s">
        <v>48</v>
      </c>
      <c r="G15" s="21" t="s">
        <v>85</v>
      </c>
      <c r="H15" s="151"/>
      <c r="I15" s="151"/>
      <c r="J15" s="151"/>
      <c r="K15" s="151"/>
      <c r="L15" s="151"/>
      <c r="M15" s="4">
        <f t="shared" si="0"/>
        <v>14700</v>
      </c>
      <c r="N15" s="45">
        <v>2100</v>
      </c>
      <c r="O15" s="25">
        <v>2040</v>
      </c>
      <c r="P15" s="29">
        <f t="shared" si="1"/>
        <v>14280</v>
      </c>
      <c r="Q15" s="26" t="str">
        <f t="shared" si="2"/>
        <v>VYHOVUJE</v>
      </c>
      <c r="R15" s="154"/>
    </row>
    <row r="16" spans="1:18" ht="60" customHeight="1" x14ac:dyDescent="0.25">
      <c r="B16" s="94">
        <v>10</v>
      </c>
      <c r="C16" s="90" t="s">
        <v>42</v>
      </c>
      <c r="D16" s="91">
        <v>1</v>
      </c>
      <c r="E16" s="92" t="s">
        <v>16</v>
      </c>
      <c r="F16" s="90" t="s">
        <v>47</v>
      </c>
      <c r="G16" s="21" t="s">
        <v>86</v>
      </c>
      <c r="H16" s="151"/>
      <c r="I16" s="151"/>
      <c r="J16" s="151"/>
      <c r="K16" s="151"/>
      <c r="L16" s="151"/>
      <c r="M16" s="4">
        <f t="shared" si="0"/>
        <v>700</v>
      </c>
      <c r="N16" s="45">
        <v>700</v>
      </c>
      <c r="O16" s="25">
        <v>700</v>
      </c>
      <c r="P16" s="29">
        <f t="shared" si="1"/>
        <v>700</v>
      </c>
      <c r="Q16" s="26" t="str">
        <f t="shared" si="2"/>
        <v>VYHOVUJE</v>
      </c>
      <c r="R16" s="154"/>
    </row>
    <row r="17" spans="1:18" ht="60" customHeight="1" thickBot="1" x14ac:dyDescent="0.3">
      <c r="A17" s="97"/>
      <c r="B17" s="98">
        <v>11</v>
      </c>
      <c r="C17" s="99" t="s">
        <v>45</v>
      </c>
      <c r="D17" s="100">
        <v>2</v>
      </c>
      <c r="E17" s="101" t="s">
        <v>16</v>
      </c>
      <c r="F17" s="99" t="s">
        <v>46</v>
      </c>
      <c r="G17" s="33" t="s">
        <v>87</v>
      </c>
      <c r="H17" s="152"/>
      <c r="I17" s="152"/>
      <c r="J17" s="152"/>
      <c r="K17" s="152"/>
      <c r="L17" s="152"/>
      <c r="M17" s="5">
        <f t="shared" si="0"/>
        <v>1000</v>
      </c>
      <c r="N17" s="49">
        <v>500</v>
      </c>
      <c r="O17" s="48">
        <v>500</v>
      </c>
      <c r="P17" s="35">
        <f t="shared" si="1"/>
        <v>1000</v>
      </c>
      <c r="Q17" s="27" t="str">
        <f t="shared" si="2"/>
        <v>VYHOVUJE</v>
      </c>
      <c r="R17" s="155"/>
    </row>
    <row r="18" spans="1:18" ht="28.5" customHeight="1" thickTop="1" x14ac:dyDescent="0.25">
      <c r="A18" s="79" t="s">
        <v>51</v>
      </c>
      <c r="B18" s="89">
        <v>12</v>
      </c>
      <c r="C18" s="102" t="s">
        <v>52</v>
      </c>
      <c r="D18" s="103">
        <v>2</v>
      </c>
      <c r="E18" s="104"/>
      <c r="F18" s="102" t="s">
        <v>53</v>
      </c>
      <c r="G18" s="30" t="s">
        <v>79</v>
      </c>
      <c r="H18" s="150" t="s">
        <v>25</v>
      </c>
      <c r="I18" s="150"/>
      <c r="J18" s="150"/>
      <c r="K18" s="153" t="s">
        <v>59</v>
      </c>
      <c r="L18" s="153" t="s">
        <v>58</v>
      </c>
      <c r="M18" s="6">
        <f t="shared" si="0"/>
        <v>3000</v>
      </c>
      <c r="N18" s="45">
        <v>1500</v>
      </c>
      <c r="O18" s="36">
        <v>820</v>
      </c>
      <c r="P18" s="37">
        <f t="shared" si="1"/>
        <v>1640</v>
      </c>
      <c r="Q18" s="28" t="str">
        <f t="shared" si="2"/>
        <v>VYHOVUJE</v>
      </c>
      <c r="R18" s="153" t="s">
        <v>3</v>
      </c>
    </row>
    <row r="19" spans="1:18" ht="28.5" customHeight="1" x14ac:dyDescent="0.25">
      <c r="B19" s="94">
        <v>13</v>
      </c>
      <c r="C19" s="102" t="s">
        <v>54</v>
      </c>
      <c r="D19" s="91">
        <v>4</v>
      </c>
      <c r="E19" s="104"/>
      <c r="F19" s="102" t="s">
        <v>55</v>
      </c>
      <c r="G19" s="21" t="s">
        <v>82</v>
      </c>
      <c r="H19" s="151"/>
      <c r="I19" s="151"/>
      <c r="J19" s="151"/>
      <c r="K19" s="154"/>
      <c r="L19" s="154"/>
      <c r="M19" s="4">
        <f t="shared" si="0"/>
        <v>7600</v>
      </c>
      <c r="N19" s="23">
        <v>1900</v>
      </c>
      <c r="O19" s="25">
        <v>860</v>
      </c>
      <c r="P19" s="29">
        <f t="shared" si="1"/>
        <v>3440</v>
      </c>
      <c r="Q19" s="26" t="str">
        <f t="shared" si="2"/>
        <v>VYHOVUJE</v>
      </c>
      <c r="R19" s="154"/>
    </row>
    <row r="20" spans="1:18" ht="28.5" customHeight="1" x14ac:dyDescent="0.25">
      <c r="B20" s="94">
        <v>14</v>
      </c>
      <c r="C20" s="102" t="s">
        <v>56</v>
      </c>
      <c r="D20" s="91">
        <v>2</v>
      </c>
      <c r="E20" s="104"/>
      <c r="F20" s="102" t="s">
        <v>55</v>
      </c>
      <c r="G20" s="21" t="s">
        <v>80</v>
      </c>
      <c r="H20" s="151"/>
      <c r="I20" s="151"/>
      <c r="J20" s="151"/>
      <c r="K20" s="154"/>
      <c r="L20" s="154"/>
      <c r="M20" s="4">
        <f t="shared" si="0"/>
        <v>3800</v>
      </c>
      <c r="N20" s="23">
        <v>1900</v>
      </c>
      <c r="O20" s="25">
        <v>860</v>
      </c>
      <c r="P20" s="29">
        <f t="shared" si="1"/>
        <v>1720</v>
      </c>
      <c r="Q20" s="26" t="str">
        <f t="shared" si="2"/>
        <v>VYHOVUJE</v>
      </c>
      <c r="R20" s="154"/>
    </row>
    <row r="21" spans="1:18" ht="28.5" customHeight="1" thickBot="1" x14ac:dyDescent="0.3">
      <c r="A21" s="97"/>
      <c r="B21" s="98">
        <v>15</v>
      </c>
      <c r="C21" s="74" t="s">
        <v>57</v>
      </c>
      <c r="D21" s="100">
        <v>4</v>
      </c>
      <c r="E21" s="76"/>
      <c r="F21" s="74" t="s">
        <v>55</v>
      </c>
      <c r="G21" s="33" t="s">
        <v>81</v>
      </c>
      <c r="H21" s="152"/>
      <c r="I21" s="152"/>
      <c r="J21" s="152"/>
      <c r="K21" s="155"/>
      <c r="L21" s="155"/>
      <c r="M21" s="5">
        <f t="shared" si="0"/>
        <v>7600</v>
      </c>
      <c r="N21" s="24">
        <v>1900</v>
      </c>
      <c r="O21" s="48">
        <v>860</v>
      </c>
      <c r="P21" s="35">
        <f t="shared" si="1"/>
        <v>3440</v>
      </c>
      <c r="Q21" s="27" t="str">
        <f t="shared" si="2"/>
        <v>VYHOVUJE</v>
      </c>
      <c r="R21" s="155"/>
    </row>
    <row r="22" spans="1:18" ht="16.5" hidden="1" thickTop="1" thickBot="1" x14ac:dyDescent="0.3">
      <c r="B22" s="89">
        <v>16</v>
      </c>
      <c r="C22" s="105"/>
      <c r="D22" s="106"/>
      <c r="E22" s="107"/>
      <c r="F22" s="108"/>
      <c r="G22" s="93"/>
      <c r="H22" s="109"/>
      <c r="I22" s="107"/>
      <c r="J22" s="107"/>
      <c r="K22" s="107"/>
      <c r="L22" s="107"/>
      <c r="M22" s="6">
        <f t="shared" si="0"/>
        <v>0</v>
      </c>
      <c r="N22" s="45"/>
      <c r="O22" s="84"/>
      <c r="P22" s="37">
        <f t="shared" si="1"/>
        <v>0</v>
      </c>
      <c r="Q22" s="28" t="str">
        <f t="shared" si="2"/>
        <v xml:space="preserve"> </v>
      </c>
      <c r="R22" s="110"/>
    </row>
    <row r="23" spans="1:18" ht="16.5" hidden="1" thickTop="1" thickBot="1" x14ac:dyDescent="0.3">
      <c r="B23" s="94">
        <v>17</v>
      </c>
      <c r="C23" s="111"/>
      <c r="D23" s="112"/>
      <c r="E23" s="113"/>
      <c r="F23" s="114"/>
      <c r="G23" s="95"/>
      <c r="H23" s="115"/>
      <c r="I23" s="113"/>
      <c r="J23" s="113"/>
      <c r="K23" s="113"/>
      <c r="L23" s="113"/>
      <c r="M23" s="4">
        <f t="shared" si="0"/>
        <v>0</v>
      </c>
      <c r="N23" s="23"/>
      <c r="O23" s="96"/>
      <c r="P23" s="29">
        <f t="shared" si="1"/>
        <v>0</v>
      </c>
      <c r="Q23" s="26" t="str">
        <f t="shared" si="2"/>
        <v xml:space="preserve"> </v>
      </c>
      <c r="R23" s="116"/>
    </row>
    <row r="24" spans="1:18" ht="16.5" hidden="1" thickTop="1" thickBot="1" x14ac:dyDescent="0.3">
      <c r="B24" s="94">
        <v>18</v>
      </c>
      <c r="C24" s="111"/>
      <c r="D24" s="112"/>
      <c r="E24" s="113"/>
      <c r="F24" s="114"/>
      <c r="G24" s="95"/>
      <c r="H24" s="115"/>
      <c r="I24" s="113"/>
      <c r="J24" s="113"/>
      <c r="K24" s="113"/>
      <c r="L24" s="113"/>
      <c r="M24" s="4">
        <f t="shared" si="0"/>
        <v>0</v>
      </c>
      <c r="N24" s="23"/>
      <c r="O24" s="96"/>
      <c r="P24" s="29">
        <f t="shared" si="1"/>
        <v>0</v>
      </c>
      <c r="Q24" s="26" t="str">
        <f t="shared" si="2"/>
        <v xml:space="preserve"> </v>
      </c>
      <c r="R24" s="116"/>
    </row>
    <row r="25" spans="1:18" ht="16.5" hidden="1" thickTop="1" thickBot="1" x14ac:dyDescent="0.3">
      <c r="B25" s="94">
        <v>19</v>
      </c>
      <c r="C25" s="111"/>
      <c r="D25" s="112"/>
      <c r="E25" s="113"/>
      <c r="F25" s="114"/>
      <c r="G25" s="95"/>
      <c r="H25" s="115"/>
      <c r="I25" s="113"/>
      <c r="J25" s="113"/>
      <c r="K25" s="113"/>
      <c r="L25" s="113"/>
      <c r="M25" s="4">
        <f t="shared" si="0"/>
        <v>0</v>
      </c>
      <c r="N25" s="23"/>
      <c r="O25" s="96"/>
      <c r="P25" s="29">
        <f t="shared" si="1"/>
        <v>0</v>
      </c>
      <c r="Q25" s="26" t="str">
        <f t="shared" si="2"/>
        <v xml:space="preserve"> </v>
      </c>
      <c r="R25" s="116"/>
    </row>
    <row r="26" spans="1:18" ht="16.5" hidden="1" thickTop="1" thickBot="1" x14ac:dyDescent="0.3">
      <c r="B26" s="94">
        <v>20</v>
      </c>
      <c r="C26" s="111"/>
      <c r="D26" s="112"/>
      <c r="E26" s="113"/>
      <c r="F26" s="114"/>
      <c r="G26" s="95"/>
      <c r="H26" s="115"/>
      <c r="I26" s="113"/>
      <c r="J26" s="113"/>
      <c r="K26" s="113"/>
      <c r="L26" s="113"/>
      <c r="M26" s="4">
        <f t="shared" si="0"/>
        <v>0</v>
      </c>
      <c r="N26" s="23"/>
      <c r="O26" s="96"/>
      <c r="P26" s="29">
        <f t="shared" si="1"/>
        <v>0</v>
      </c>
      <c r="Q26" s="26" t="str">
        <f t="shared" si="2"/>
        <v xml:space="preserve"> </v>
      </c>
      <c r="R26" s="116"/>
    </row>
    <row r="27" spans="1:18" ht="16.5" hidden="1" thickTop="1" thickBot="1" x14ac:dyDescent="0.3">
      <c r="B27" s="94">
        <v>21</v>
      </c>
      <c r="C27" s="111"/>
      <c r="D27" s="112"/>
      <c r="E27" s="113"/>
      <c r="F27" s="114"/>
      <c r="G27" s="95"/>
      <c r="H27" s="115"/>
      <c r="I27" s="113"/>
      <c r="J27" s="113"/>
      <c r="K27" s="113"/>
      <c r="L27" s="113"/>
      <c r="M27" s="4">
        <f t="shared" si="0"/>
        <v>0</v>
      </c>
      <c r="N27" s="23"/>
      <c r="O27" s="96"/>
      <c r="P27" s="29">
        <f t="shared" si="1"/>
        <v>0</v>
      </c>
      <c r="Q27" s="26" t="str">
        <f t="shared" si="2"/>
        <v xml:space="preserve"> </v>
      </c>
      <c r="R27" s="116"/>
    </row>
    <row r="28" spans="1:18" ht="16.5" hidden="1" thickTop="1" thickBot="1" x14ac:dyDescent="0.3">
      <c r="B28" s="94">
        <v>22</v>
      </c>
      <c r="C28" s="111"/>
      <c r="D28" s="112"/>
      <c r="E28" s="113"/>
      <c r="F28" s="114"/>
      <c r="G28" s="95"/>
      <c r="H28" s="115"/>
      <c r="I28" s="113"/>
      <c r="J28" s="113"/>
      <c r="K28" s="113"/>
      <c r="L28" s="113"/>
      <c r="M28" s="4">
        <f t="shared" si="0"/>
        <v>0</v>
      </c>
      <c r="N28" s="23"/>
      <c r="O28" s="96"/>
      <c r="P28" s="29">
        <f t="shared" si="1"/>
        <v>0</v>
      </c>
      <c r="Q28" s="26" t="str">
        <f t="shared" si="2"/>
        <v xml:space="preserve"> </v>
      </c>
      <c r="R28" s="116"/>
    </row>
    <row r="29" spans="1:18" ht="16.5" hidden="1" thickTop="1" thickBot="1" x14ac:dyDescent="0.3">
      <c r="B29" s="94">
        <v>23</v>
      </c>
      <c r="C29" s="111"/>
      <c r="D29" s="112"/>
      <c r="E29" s="113"/>
      <c r="F29" s="114"/>
      <c r="G29" s="95"/>
      <c r="H29" s="115"/>
      <c r="I29" s="113"/>
      <c r="J29" s="113"/>
      <c r="K29" s="113"/>
      <c r="L29" s="113"/>
      <c r="M29" s="4">
        <f t="shared" si="0"/>
        <v>0</v>
      </c>
      <c r="N29" s="23"/>
      <c r="O29" s="96"/>
      <c r="P29" s="29">
        <f t="shared" si="1"/>
        <v>0</v>
      </c>
      <c r="Q29" s="26" t="str">
        <f t="shared" si="2"/>
        <v xml:space="preserve"> </v>
      </c>
      <c r="R29" s="116"/>
    </row>
    <row r="30" spans="1:18" ht="16.5" hidden="1" thickTop="1" thickBot="1" x14ac:dyDescent="0.3">
      <c r="B30" s="94">
        <v>24</v>
      </c>
      <c r="C30" s="111"/>
      <c r="D30" s="112"/>
      <c r="E30" s="113"/>
      <c r="F30" s="114"/>
      <c r="G30" s="95"/>
      <c r="H30" s="115"/>
      <c r="I30" s="113"/>
      <c r="J30" s="113"/>
      <c r="K30" s="113"/>
      <c r="L30" s="113"/>
      <c r="M30" s="4">
        <f t="shared" si="0"/>
        <v>0</v>
      </c>
      <c r="N30" s="23"/>
      <c r="O30" s="96"/>
      <c r="P30" s="29">
        <f t="shared" si="1"/>
        <v>0</v>
      </c>
      <c r="Q30" s="26" t="str">
        <f t="shared" si="2"/>
        <v xml:space="preserve"> </v>
      </c>
      <c r="R30" s="116"/>
    </row>
    <row r="31" spans="1:18" ht="16.5" hidden="1" thickTop="1" thickBot="1" x14ac:dyDescent="0.3">
      <c r="B31" s="94">
        <v>25</v>
      </c>
      <c r="C31" s="111"/>
      <c r="D31" s="112"/>
      <c r="E31" s="113"/>
      <c r="F31" s="114"/>
      <c r="G31" s="95"/>
      <c r="H31" s="115"/>
      <c r="I31" s="113"/>
      <c r="J31" s="113"/>
      <c r="K31" s="113"/>
      <c r="L31" s="113"/>
      <c r="M31" s="4">
        <f t="shared" si="0"/>
        <v>0</v>
      </c>
      <c r="N31" s="23"/>
      <c r="O31" s="96"/>
      <c r="P31" s="29">
        <f t="shared" si="1"/>
        <v>0</v>
      </c>
      <c r="Q31" s="26" t="str">
        <f t="shared" si="2"/>
        <v xml:space="preserve"> </v>
      </c>
      <c r="R31" s="116"/>
    </row>
    <row r="32" spans="1:18" ht="16.5" hidden="1" thickTop="1" thickBot="1" x14ac:dyDescent="0.3">
      <c r="B32" s="94">
        <v>26</v>
      </c>
      <c r="C32" s="111"/>
      <c r="D32" s="112"/>
      <c r="E32" s="113"/>
      <c r="F32" s="114"/>
      <c r="G32" s="95"/>
      <c r="H32" s="115"/>
      <c r="I32" s="113"/>
      <c r="J32" s="113"/>
      <c r="K32" s="113"/>
      <c r="L32" s="113"/>
      <c r="M32" s="4">
        <f t="shared" si="0"/>
        <v>0</v>
      </c>
      <c r="N32" s="23"/>
      <c r="O32" s="96"/>
      <c r="P32" s="29">
        <f t="shared" si="1"/>
        <v>0</v>
      </c>
      <c r="Q32" s="26" t="str">
        <f t="shared" si="2"/>
        <v xml:space="preserve"> </v>
      </c>
      <c r="R32" s="116"/>
    </row>
    <row r="33" spans="1:19" ht="16.5" hidden="1" thickTop="1" thickBot="1" x14ac:dyDescent="0.3">
      <c r="B33" s="94">
        <v>27</v>
      </c>
      <c r="C33" s="111"/>
      <c r="D33" s="112"/>
      <c r="E33" s="113"/>
      <c r="F33" s="114"/>
      <c r="G33" s="95"/>
      <c r="H33" s="115"/>
      <c r="I33" s="113"/>
      <c r="J33" s="113"/>
      <c r="K33" s="113"/>
      <c r="L33" s="113"/>
      <c r="M33" s="4">
        <f t="shared" si="0"/>
        <v>0</v>
      </c>
      <c r="N33" s="23"/>
      <c r="O33" s="96"/>
      <c r="P33" s="29">
        <f t="shared" si="1"/>
        <v>0</v>
      </c>
      <c r="Q33" s="26" t="str">
        <f t="shared" si="2"/>
        <v xml:space="preserve"> </v>
      </c>
      <c r="R33" s="116"/>
    </row>
    <row r="34" spans="1:19" ht="16.5" hidden="1" thickTop="1" thickBot="1" x14ac:dyDescent="0.3">
      <c r="B34" s="94">
        <v>28</v>
      </c>
      <c r="C34" s="111"/>
      <c r="D34" s="112"/>
      <c r="E34" s="113"/>
      <c r="F34" s="114"/>
      <c r="G34" s="95"/>
      <c r="H34" s="115"/>
      <c r="I34" s="113"/>
      <c r="J34" s="113"/>
      <c r="K34" s="113"/>
      <c r="L34" s="113"/>
      <c r="M34" s="4">
        <f t="shared" si="0"/>
        <v>0</v>
      </c>
      <c r="N34" s="23"/>
      <c r="O34" s="96"/>
      <c r="P34" s="29">
        <f t="shared" si="1"/>
        <v>0</v>
      </c>
      <c r="Q34" s="26" t="str">
        <f t="shared" si="2"/>
        <v xml:space="preserve"> </v>
      </c>
      <c r="R34" s="116"/>
    </row>
    <row r="35" spans="1:19" ht="16.5" hidden="1" thickTop="1" thickBot="1" x14ac:dyDescent="0.3">
      <c r="B35" s="94">
        <v>29</v>
      </c>
      <c r="C35" s="117"/>
      <c r="D35" s="118"/>
      <c r="E35" s="119"/>
      <c r="F35" s="120"/>
      <c r="G35" s="121"/>
      <c r="H35" s="122"/>
      <c r="I35" s="119"/>
      <c r="J35" s="119"/>
      <c r="K35" s="119"/>
      <c r="L35" s="119"/>
      <c r="M35" s="5">
        <f t="shared" si="0"/>
        <v>0</v>
      </c>
      <c r="N35" s="24"/>
      <c r="O35" s="123"/>
      <c r="P35" s="35">
        <f t="shared" si="1"/>
        <v>0</v>
      </c>
      <c r="Q35" s="27" t="str">
        <f t="shared" si="2"/>
        <v xml:space="preserve"> </v>
      </c>
      <c r="R35" s="124"/>
    </row>
    <row r="36" spans="1:19" ht="13.5" customHeight="1" thickTop="1" thickBot="1" x14ac:dyDescent="0.3">
      <c r="A36" s="125"/>
      <c r="B36" s="125"/>
      <c r="C36" s="126"/>
      <c r="D36" s="125"/>
      <c r="E36" s="126"/>
      <c r="F36" s="126"/>
      <c r="G36" s="127"/>
      <c r="H36" s="126"/>
      <c r="I36" s="126"/>
      <c r="J36" s="126"/>
      <c r="K36" s="126"/>
      <c r="L36" s="126"/>
      <c r="M36" s="125"/>
      <c r="N36" s="125"/>
      <c r="O36" s="128"/>
      <c r="P36" s="125"/>
      <c r="Q36" s="125"/>
      <c r="S36" s="125"/>
    </row>
    <row r="37" spans="1:19" ht="60.75" customHeight="1" thickTop="1" thickBot="1" x14ac:dyDescent="0.3">
      <c r="A37" s="130"/>
      <c r="B37" s="149" t="s">
        <v>15</v>
      </c>
      <c r="C37" s="149"/>
      <c r="D37" s="149"/>
      <c r="E37" s="149"/>
      <c r="F37" s="149"/>
      <c r="G37" s="149"/>
      <c r="H37" s="3"/>
      <c r="I37" s="16"/>
      <c r="J37" s="16"/>
      <c r="K37" s="131"/>
      <c r="L37" s="131"/>
      <c r="M37" s="1"/>
      <c r="N37" s="38" t="s">
        <v>5</v>
      </c>
      <c r="O37" s="159" t="s">
        <v>6</v>
      </c>
      <c r="P37" s="160"/>
      <c r="Q37" s="161"/>
      <c r="R37" s="132"/>
    </row>
    <row r="38" spans="1:19" ht="33" customHeight="1" thickTop="1" thickBot="1" x14ac:dyDescent="0.3">
      <c r="A38" s="130"/>
      <c r="B38" s="145" t="s">
        <v>4</v>
      </c>
      <c r="C38" s="145"/>
      <c r="D38" s="145"/>
      <c r="E38" s="145"/>
      <c r="F38" s="145"/>
      <c r="G38" s="145"/>
      <c r="H38" s="133"/>
      <c r="K38" s="17"/>
      <c r="L38" s="17"/>
      <c r="M38" s="2"/>
      <c r="N38" s="57">
        <f>SUM(M7:M21)</f>
        <v>74000</v>
      </c>
      <c r="O38" s="146">
        <f>SUM(P7:P21)</f>
        <v>40520</v>
      </c>
      <c r="P38" s="147"/>
      <c r="Q38" s="148"/>
      <c r="R38" s="134"/>
    </row>
    <row r="39" spans="1:19" ht="39.75" customHeight="1" thickTop="1" x14ac:dyDescent="0.25">
      <c r="A39" s="130"/>
      <c r="I39" s="18"/>
      <c r="J39" s="18"/>
      <c r="K39" s="19"/>
      <c r="L39" s="19"/>
      <c r="M39" s="137"/>
      <c r="N39" s="137"/>
      <c r="O39" s="138"/>
      <c r="P39" s="138"/>
      <c r="Q39" s="138"/>
      <c r="R39" s="134"/>
      <c r="S39" s="138"/>
    </row>
    <row r="40" spans="1:19" ht="19.899999999999999" customHeight="1" x14ac:dyDescent="0.25">
      <c r="A40" s="130"/>
      <c r="K40" s="19"/>
      <c r="L40" s="19"/>
      <c r="M40" s="137"/>
      <c r="N40" s="3"/>
      <c r="O40" s="3"/>
      <c r="P40" s="3"/>
      <c r="Q40" s="138"/>
      <c r="R40" s="134"/>
      <c r="S40" s="138"/>
    </row>
    <row r="41" spans="1:19" ht="71.25" customHeight="1" x14ac:dyDescent="0.25">
      <c r="A41" s="130"/>
      <c r="K41" s="19"/>
      <c r="L41" s="19"/>
      <c r="M41" s="137"/>
      <c r="N41" s="3"/>
      <c r="O41" s="3"/>
      <c r="P41" s="3"/>
      <c r="Q41" s="138"/>
      <c r="R41" s="134"/>
      <c r="S41" s="138"/>
    </row>
    <row r="42" spans="1:19" ht="36" customHeight="1" x14ac:dyDescent="0.25">
      <c r="A42" s="130"/>
      <c r="K42" s="139"/>
      <c r="L42" s="139"/>
      <c r="M42" s="140"/>
      <c r="N42" s="137"/>
      <c r="O42" s="138"/>
      <c r="P42" s="138"/>
      <c r="Q42" s="138"/>
      <c r="R42" s="134"/>
      <c r="S42" s="138"/>
    </row>
    <row r="43" spans="1:19" ht="14.25" customHeight="1" x14ac:dyDescent="0.25">
      <c r="A43" s="130"/>
      <c r="B43" s="138"/>
      <c r="C43" s="141"/>
      <c r="D43" s="142"/>
      <c r="E43" s="143"/>
      <c r="F43" s="141"/>
      <c r="G43" s="137"/>
      <c r="H43" s="141"/>
      <c r="I43" s="141"/>
      <c r="J43" s="144"/>
      <c r="K43" s="144"/>
      <c r="L43" s="144"/>
      <c r="M43" s="137"/>
      <c r="N43" s="137"/>
      <c r="O43" s="138"/>
      <c r="P43" s="138"/>
      <c r="Q43" s="138"/>
      <c r="R43" s="134"/>
      <c r="S43" s="138"/>
    </row>
    <row r="44" spans="1:19" ht="14.25" customHeight="1" x14ac:dyDescent="0.25">
      <c r="A44" s="130"/>
      <c r="B44" s="138"/>
      <c r="C44" s="141"/>
      <c r="D44" s="142"/>
      <c r="E44" s="143"/>
      <c r="F44" s="141"/>
      <c r="G44" s="137"/>
      <c r="H44" s="141"/>
      <c r="I44" s="141"/>
      <c r="J44" s="144"/>
      <c r="K44" s="144"/>
      <c r="L44" s="144"/>
      <c r="M44" s="137"/>
      <c r="N44" s="137"/>
      <c r="O44" s="138"/>
      <c r="P44" s="138"/>
      <c r="Q44" s="138"/>
      <c r="R44" s="134"/>
      <c r="S44" s="138"/>
    </row>
    <row r="45" spans="1:19" ht="14.25" customHeight="1" x14ac:dyDescent="0.25">
      <c r="A45" s="130"/>
      <c r="B45" s="138"/>
      <c r="C45" s="141"/>
      <c r="D45" s="142"/>
      <c r="E45" s="143"/>
      <c r="F45" s="141"/>
      <c r="G45" s="137"/>
      <c r="H45" s="141"/>
      <c r="I45" s="141"/>
      <c r="J45" s="144"/>
      <c r="K45" s="144"/>
      <c r="L45" s="144"/>
      <c r="M45" s="137"/>
      <c r="N45" s="137"/>
      <c r="O45" s="138"/>
      <c r="P45" s="138"/>
      <c r="Q45" s="138"/>
      <c r="R45" s="134"/>
      <c r="S45" s="138"/>
    </row>
    <row r="46" spans="1:19" ht="14.25" customHeight="1" x14ac:dyDescent="0.25">
      <c r="A46" s="130"/>
      <c r="B46" s="138"/>
      <c r="C46" s="141"/>
      <c r="D46" s="142"/>
      <c r="E46" s="143"/>
      <c r="F46" s="141"/>
      <c r="G46" s="137"/>
      <c r="H46" s="141"/>
      <c r="I46" s="141"/>
      <c r="J46" s="144"/>
      <c r="K46" s="144"/>
      <c r="L46" s="144"/>
      <c r="M46" s="137"/>
      <c r="N46" s="137"/>
      <c r="O46" s="138"/>
      <c r="P46" s="138"/>
      <c r="Q46" s="138"/>
      <c r="R46" s="134"/>
      <c r="S46" s="138"/>
    </row>
    <row r="47" spans="1:19" x14ac:dyDescent="0.25">
      <c r="C47" s="10"/>
      <c r="D47" s="78"/>
      <c r="E47" s="10"/>
      <c r="F47" s="10"/>
      <c r="G47" s="78"/>
      <c r="H47" s="10"/>
      <c r="I47" s="10"/>
      <c r="L47" s="10"/>
      <c r="M47" s="78"/>
    </row>
    <row r="48" spans="1:19" x14ac:dyDescent="0.25">
      <c r="C48" s="10"/>
      <c r="D48" s="78"/>
      <c r="E48" s="10"/>
      <c r="F48" s="10"/>
      <c r="G48" s="78"/>
      <c r="H48" s="10"/>
      <c r="I48" s="10"/>
      <c r="L48" s="10"/>
      <c r="M48" s="78"/>
    </row>
    <row r="49" spans="3:13" x14ac:dyDescent="0.25">
      <c r="C49" s="10"/>
      <c r="D49" s="78"/>
      <c r="E49" s="10"/>
      <c r="F49" s="10"/>
      <c r="G49" s="78"/>
      <c r="H49" s="10"/>
      <c r="I49" s="10"/>
      <c r="L49" s="10"/>
      <c r="M49" s="78"/>
    </row>
  </sheetData>
  <mergeCells count="24">
    <mergeCell ref="B1:C1"/>
    <mergeCell ref="O1:Q1"/>
    <mergeCell ref="O37:Q37"/>
    <mergeCell ref="R10:R13"/>
    <mergeCell ref="R14:R17"/>
    <mergeCell ref="R18:R21"/>
    <mergeCell ref="J18:J21"/>
    <mergeCell ref="K18:K21"/>
    <mergeCell ref="B38:G38"/>
    <mergeCell ref="O38:Q38"/>
    <mergeCell ref="B37:G37"/>
    <mergeCell ref="H10:H13"/>
    <mergeCell ref="I10:I13"/>
    <mergeCell ref="J10:J13"/>
    <mergeCell ref="K10:K13"/>
    <mergeCell ref="L10:L13"/>
    <mergeCell ref="L18:L21"/>
    <mergeCell ref="H14:H17"/>
    <mergeCell ref="I14:I17"/>
    <mergeCell ref="J14:J17"/>
    <mergeCell ref="K14:K17"/>
    <mergeCell ref="L14:L17"/>
    <mergeCell ref="H18:H21"/>
    <mergeCell ref="I18:I21"/>
  </mergeCells>
  <conditionalFormatting sqref="D22:D35 B7:B35">
    <cfRule type="containsBlanks" dxfId="14" priority="55">
      <formula>LEN(TRIM(B7))=0</formula>
    </cfRule>
  </conditionalFormatting>
  <conditionalFormatting sqref="B7:B35">
    <cfRule type="cellIs" dxfId="13" priority="50" operator="greaterThanOrEqual">
      <formula>1</formula>
    </cfRule>
  </conditionalFormatting>
  <conditionalFormatting sqref="Q7:Q35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35 O7:O35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35 O7:O35">
    <cfRule type="notContainsBlanks" dxfId="8" priority="19">
      <formula>LEN(TRIM(G7))&gt;0</formula>
    </cfRule>
  </conditionalFormatting>
  <conditionalFormatting sqref="G7:G35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">
    <cfRule type="containsBlanks" dxfId="5" priority="6">
      <formula>LEN(TRIM(D7))=0</formula>
    </cfRule>
  </conditionalFormatting>
  <conditionalFormatting sqref="D8:D9">
    <cfRule type="containsBlanks" dxfId="4" priority="5">
      <formula>LEN(TRIM(D8))=0</formula>
    </cfRule>
  </conditionalFormatting>
  <conditionalFormatting sqref="D10:D13">
    <cfRule type="containsBlanks" dxfId="3" priority="4">
      <formula>LEN(TRIM(D10))=0</formula>
    </cfRule>
  </conditionalFormatting>
  <conditionalFormatting sqref="D14 D16:D17">
    <cfRule type="containsBlanks" dxfId="2" priority="3">
      <formula>LEN(TRIM(D14))=0</formula>
    </cfRule>
  </conditionalFormatting>
  <conditionalFormatting sqref="D15">
    <cfRule type="containsBlanks" dxfId="1" priority="2">
      <formula>LEN(TRIM(D15))=0</formula>
    </cfRule>
  </conditionalFormatting>
  <conditionalFormatting sqref="D18:D21">
    <cfRule type="containsBlanks" dxfId="0" priority="1">
      <formula>LEN(TRIM(D18))=0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 Axes</cp:lastModifiedBy>
  <cp:lastPrinted>2015-06-17T10:31:14Z</cp:lastPrinted>
  <dcterms:created xsi:type="dcterms:W3CDTF">2014-03-05T12:43:32Z</dcterms:created>
  <dcterms:modified xsi:type="dcterms:W3CDTF">2018-11-22T10:46:42Z</dcterms:modified>
</cp:coreProperties>
</file>