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Tonery!$B$1:$Q$25</definedName>
  </definedNames>
  <calcPr calcId="145621"/>
</workbook>
</file>

<file path=xl/calcChain.xml><?xml version="1.0" encoding="utf-8"?>
<calcChain xmlns="http://schemas.openxmlformats.org/spreadsheetml/2006/main">
  <c r="Q7" i="22" l="1"/>
  <c r="Q18" i="22" l="1"/>
  <c r="Q17" i="22"/>
  <c r="Q16" i="22"/>
  <c r="Q15" i="22"/>
  <c r="Q14" i="22"/>
  <c r="Q13" i="22"/>
  <c r="Q12" i="22"/>
  <c r="Q11" i="22"/>
  <c r="Q10" i="22"/>
  <c r="Q9" i="22"/>
  <c r="Q8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N21" i="22" l="1"/>
  <c r="O21" i="22"/>
</calcChain>
</file>

<file path=xl/sharedStrings.xml><?xml version="1.0" encoding="utf-8"?>
<sst xmlns="http://schemas.openxmlformats.org/spreadsheetml/2006/main" count="70" uniqueCount="55">
  <si>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</si>
  <si>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</si>
  <si>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</si>
  <si>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</si>
  <si>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</si>
  <si>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</si>
  <si>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</si>
  <si>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</si>
  <si>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</si>
  <si>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</si>
  <si>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</si>
  <si>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</si>
  <si>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</si>
  <si>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</si>
  <si>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</si>
  <si>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</si>
  <si>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</si>
  <si>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originální náplň, 127 ml inkoustu, vytiskne až  7500 stran</t>
  </si>
  <si>
    <t>originální náplň, 70 ml inkoustu, vytiskne až 6000 stran</t>
  </si>
  <si>
    <t>originální náplň, obsahuje 70 ml inkoustu, vytiskne až 6000 stran</t>
  </si>
  <si>
    <t>Univerzita Palackého Olomouc, katedra geoinformatiky, ul. 17.listopadu 50</t>
  </si>
  <si>
    <t>ks</t>
  </si>
  <si>
    <t>č. 60 Peregrinus Silva Bohemica Multimediální a digitální turistický průvodce pro přeshraniční historické cesty v Bavorském lese a na Šumavě.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</si>
  <si>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</si>
  <si>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</si>
  <si>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</si>
  <si>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</si>
  <si>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</si>
  <si>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</si>
  <si>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</si>
  <si>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</si>
  <si>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</si>
  <si>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Tonery (II.) 043 - 2018 (T-(II.)-043-2018)</t>
  </si>
  <si>
    <t>Priloha_c._1_Kupni_smlouvy_technicka_specifikace_T-(II.)-043-2018</t>
  </si>
  <si>
    <t>toner do tiskárny OKI C822, black</t>
  </si>
  <si>
    <t>toner do tiskárny OKI C822, cyan</t>
  </si>
  <si>
    <t>toner do tiskárny OKI C822, magenta</t>
  </si>
  <si>
    <t>toner do tiskárny OKI C822, yellow</t>
  </si>
  <si>
    <t>originální toner. Výtěžnost 11.500 stran</t>
  </si>
  <si>
    <t>originální toner, Výtěžnost 6.000 stran</t>
  </si>
  <si>
    <t>toner do tiskárny OKI MC760 černý</t>
  </si>
  <si>
    <t>toner do tiskárny OKI MC760 modrý</t>
  </si>
  <si>
    <t>toner do tiskárny OKI MC760, fialový</t>
  </si>
  <si>
    <t>toner do tiskárny OKI MC760 žlutý</t>
  </si>
  <si>
    <t>náplň  do tiskárny Epson EcoTank ITS L6160, černá</t>
  </si>
  <si>
    <t>náplň  do tiskárny Epson EcoTank ITS L6160 cyan</t>
  </si>
  <si>
    <t>náplň  do tiskárny Epson EcoTank ITS L6160 magenta</t>
  </si>
  <si>
    <t>náplň  do tiskárny Epson EcoTank ITS L6160 yellow</t>
  </si>
  <si>
    <t>společná faktura</t>
  </si>
  <si>
    <t>ANO</t>
  </si>
  <si>
    <t>Jan Brus, 
tel: 585 634 546</t>
  </si>
  <si>
    <t>originální toner. Výtěžnost 15.000 stran</t>
  </si>
  <si>
    <t>originální tonerová kazeta. Výtěžnost 7 300 stran.</t>
  </si>
  <si>
    <t>originální toner. Výtěžnost kazety 7 300 stran.</t>
  </si>
  <si>
    <t>originální toner. Výtěžnost 7000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</si>
</sst>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" fontId="0" fillId="4" borderId="8" xfId="0" applyNumberForma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shrinkToFi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 shrinkToFi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4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219-0041-18%20Bl&#225;hov&#225;%20-%20tonery_PSB_2-2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topLeftCell="A5" zoomScale="60" zoomScaleNormal="60" zoomScaleSheetLayoutView="55" workbookViewId="0">
      <selection activeCell="I7" sqref="I7:I18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43.44140625" style="9" customWidth="1"/>
    <col min="4" max="4" width="9.6640625" style="109" customWidth="1"/>
    <col min="5" max="5" width="9" style="13" customWidth="1"/>
    <col min="6" max="6" width="50.109375" style="9" customWidth="1"/>
    <col min="7" max="7" width="29.109375" style="110" customWidth="1"/>
    <col min="8" max="8" width="20.88671875" style="9" customWidth="1"/>
    <col min="9" max="9" width="19" style="9" customWidth="1"/>
    <col min="10" max="10" width="28" style="10" customWidth="1"/>
    <col min="11" max="11" width="19.6640625" style="10" customWidth="1"/>
    <col min="12" max="12" width="19.44140625" style="9" customWidth="1"/>
    <col min="13" max="13" width="22.109375" style="110" hidden="1" customWidth="1"/>
    <col min="14" max="14" width="20.88671875" style="77" customWidth="1"/>
    <col min="15" max="15" width="26.5546875" style="77" customWidth="1"/>
    <col min="16" max="16" width="21" style="77" customWidth="1"/>
    <col min="17" max="17" width="19.44140625" style="77" customWidth="1"/>
    <col min="18" max="18" width="51.6640625" style="97" customWidth="1"/>
    <col min="19" max="19" width="12.33203125" style="77" customWidth="1"/>
    <col min="20" max="16384" width="8.88671875" style="77"/>
  </cols>
  <sheetData>
    <row r="1" spans="2:19" s="10" customFormat="1" ht="24.6" customHeight="1" x14ac:dyDescent="0.3">
      <c r="B1" s="45" t="s">
        <v>32</v>
      </c>
      <c r="C1" s="51"/>
      <c r="D1" s="13"/>
      <c r="E1" s="13"/>
      <c r="F1" s="9"/>
      <c r="G1" s="52"/>
      <c r="H1" s="53"/>
      <c r="I1" s="54"/>
      <c r="J1" s="54"/>
      <c r="K1" s="55"/>
      <c r="L1" s="9"/>
      <c r="M1" s="9"/>
      <c r="O1" s="46" t="s">
        <v>33</v>
      </c>
      <c r="P1" s="46"/>
      <c r="Q1" s="46"/>
      <c r="R1" s="56"/>
    </row>
    <row r="2" spans="2:19" s="10" customFormat="1" ht="18.75" customHeight="1" x14ac:dyDescent="0.3">
      <c r="C2" s="9"/>
      <c r="D2" s="7"/>
      <c r="E2" s="8"/>
      <c r="F2" s="9"/>
      <c r="G2" s="57"/>
      <c r="H2" s="57"/>
      <c r="I2" s="57"/>
      <c r="J2" s="57"/>
      <c r="K2" s="57"/>
      <c r="L2" s="9"/>
      <c r="M2" s="9"/>
      <c r="O2" s="58"/>
      <c r="P2" s="58"/>
      <c r="R2" s="59"/>
    </row>
    <row r="3" spans="2:19" s="10" customFormat="1" ht="30" customHeight="1" x14ac:dyDescent="0.3">
      <c r="B3" s="60"/>
      <c r="C3" s="61" t="s">
        <v>11</v>
      </c>
      <c r="D3" s="62"/>
      <c r="E3" s="62"/>
      <c r="F3" s="62"/>
      <c r="G3" s="63"/>
      <c r="H3" s="63"/>
      <c r="I3" s="63"/>
      <c r="J3" s="63"/>
      <c r="K3" s="63"/>
      <c r="L3" s="58"/>
      <c r="M3" s="56"/>
      <c r="N3" s="56"/>
      <c r="O3" s="58"/>
      <c r="P3" s="58"/>
      <c r="R3" s="56"/>
    </row>
    <row r="4" spans="2:19" s="10" customFormat="1" ht="30" customHeight="1" thickBot="1" x14ac:dyDescent="0.35">
      <c r="B4" s="64"/>
      <c r="C4" s="65" t="s">
        <v>15</v>
      </c>
      <c r="D4" s="62"/>
      <c r="E4" s="62"/>
      <c r="F4" s="62"/>
      <c r="G4" s="62"/>
      <c r="H4" s="58"/>
      <c r="I4" s="58"/>
      <c r="J4" s="58"/>
      <c r="K4" s="58"/>
      <c r="L4" s="58"/>
      <c r="M4" s="9"/>
      <c r="N4" s="9"/>
      <c r="O4" s="58"/>
      <c r="P4" s="58"/>
      <c r="R4" s="56"/>
    </row>
    <row r="5" spans="2:19" s="10" customFormat="1" ht="31.5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66"/>
      <c r="L5" s="9"/>
      <c r="M5" s="14"/>
      <c r="O5" s="23" t="s">
        <v>13</v>
      </c>
      <c r="R5" s="67"/>
    </row>
    <row r="6" spans="2:19" s="10" customFormat="1" ht="102.75" customHeight="1" thickTop="1" thickBot="1" x14ac:dyDescent="0.35">
      <c r="B6" s="15" t="s">
        <v>1</v>
      </c>
      <c r="C6" s="29" t="s">
        <v>23</v>
      </c>
      <c r="D6" s="29" t="s">
        <v>0</v>
      </c>
      <c r="E6" s="29" t="s">
        <v>24</v>
      </c>
      <c r="F6" s="29" t="s">
        <v>25</v>
      </c>
      <c r="G6" s="26" t="s">
        <v>2</v>
      </c>
      <c r="H6" s="29" t="s">
        <v>26</v>
      </c>
      <c r="I6" s="29" t="s">
        <v>27</v>
      </c>
      <c r="J6" s="29" t="s">
        <v>14</v>
      </c>
      <c r="K6" s="31" t="s">
        <v>28</v>
      </c>
      <c r="L6" s="29" t="s">
        <v>29</v>
      </c>
      <c r="M6" s="29" t="s">
        <v>30</v>
      </c>
      <c r="N6" s="29" t="s">
        <v>7</v>
      </c>
      <c r="O6" s="24" t="s">
        <v>8</v>
      </c>
      <c r="P6" s="31" t="s">
        <v>9</v>
      </c>
      <c r="Q6" s="31" t="s">
        <v>10</v>
      </c>
      <c r="R6" s="29" t="s">
        <v>31</v>
      </c>
    </row>
    <row r="7" spans="2:19" ht="39.75" customHeight="1" thickTop="1" x14ac:dyDescent="0.3">
      <c r="B7" s="68">
        <v>1</v>
      </c>
      <c r="C7" s="69" t="s">
        <v>34</v>
      </c>
      <c r="D7" s="70">
        <v>2</v>
      </c>
      <c r="E7" s="71" t="s">
        <v>21</v>
      </c>
      <c r="F7" s="69" t="s">
        <v>54</v>
      </c>
      <c r="G7" s="30"/>
      <c r="H7" s="72" t="s">
        <v>48</v>
      </c>
      <c r="I7" s="72" t="s">
        <v>49</v>
      </c>
      <c r="J7" s="73" t="s">
        <v>22</v>
      </c>
      <c r="K7" s="74" t="s">
        <v>50</v>
      </c>
      <c r="L7" s="75" t="s">
        <v>20</v>
      </c>
      <c r="M7" s="4">
        <f>D7*N7</f>
        <v>5200</v>
      </c>
      <c r="N7" s="34">
        <v>2600</v>
      </c>
      <c r="O7" s="35"/>
      <c r="P7" s="28">
        <f>D7*O7</f>
        <v>0</v>
      </c>
      <c r="Q7" s="36" t="str">
        <f t="shared" ref="Q7:Q18" si="0">IF(ISNUMBER(O7), IF(O7&gt;N7,"NEVYHOVUJE","VYHOVUJE")," ")</f>
        <v xml:space="preserve"> </v>
      </c>
      <c r="R7" s="48" t="s">
        <v>3</v>
      </c>
      <c r="S7" s="76"/>
    </row>
    <row r="8" spans="2:19" ht="39.75" customHeight="1" x14ac:dyDescent="0.3">
      <c r="B8" s="78">
        <v>2</v>
      </c>
      <c r="C8" s="79" t="s">
        <v>35</v>
      </c>
      <c r="D8" s="33">
        <v>1</v>
      </c>
      <c r="E8" s="80" t="s">
        <v>21</v>
      </c>
      <c r="F8" s="79" t="s">
        <v>53</v>
      </c>
      <c r="G8" s="21"/>
      <c r="H8" s="81"/>
      <c r="I8" s="81"/>
      <c r="J8" s="82"/>
      <c r="K8" s="83"/>
      <c r="L8" s="84"/>
      <c r="M8" s="5">
        <f>D8*N8</f>
        <v>6000</v>
      </c>
      <c r="N8" s="37">
        <v>6000</v>
      </c>
      <c r="O8" s="38"/>
      <c r="P8" s="22">
        <f>D8*O8</f>
        <v>0</v>
      </c>
      <c r="Q8" s="39" t="str">
        <f t="shared" si="0"/>
        <v xml:space="preserve"> </v>
      </c>
      <c r="R8" s="49"/>
      <c r="S8" s="76"/>
    </row>
    <row r="9" spans="2:19" ht="39.75" customHeight="1" x14ac:dyDescent="0.3">
      <c r="B9" s="78">
        <v>3</v>
      </c>
      <c r="C9" s="79" t="s">
        <v>36</v>
      </c>
      <c r="D9" s="33">
        <v>1</v>
      </c>
      <c r="E9" s="80" t="s">
        <v>21</v>
      </c>
      <c r="F9" s="79" t="s">
        <v>53</v>
      </c>
      <c r="G9" s="21"/>
      <c r="H9" s="81"/>
      <c r="I9" s="81"/>
      <c r="J9" s="82"/>
      <c r="K9" s="83"/>
      <c r="L9" s="84"/>
      <c r="M9" s="5">
        <f>D9*N9</f>
        <v>6000</v>
      </c>
      <c r="N9" s="37">
        <v>6000</v>
      </c>
      <c r="O9" s="38"/>
      <c r="P9" s="22">
        <f>D9*O9</f>
        <v>0</v>
      </c>
      <c r="Q9" s="39" t="str">
        <f t="shared" si="0"/>
        <v xml:space="preserve"> </v>
      </c>
      <c r="R9" s="49"/>
      <c r="S9" s="76"/>
    </row>
    <row r="10" spans="2:19" ht="39.75" customHeight="1" x14ac:dyDescent="0.3">
      <c r="B10" s="78">
        <v>4</v>
      </c>
      <c r="C10" s="79" t="s">
        <v>37</v>
      </c>
      <c r="D10" s="33">
        <v>1</v>
      </c>
      <c r="E10" s="80" t="s">
        <v>21</v>
      </c>
      <c r="F10" s="79" t="s">
        <v>52</v>
      </c>
      <c r="G10" s="21"/>
      <c r="H10" s="81"/>
      <c r="I10" s="81"/>
      <c r="J10" s="82"/>
      <c r="K10" s="83"/>
      <c r="L10" s="84"/>
      <c r="M10" s="5">
        <f>D10*N10</f>
        <v>6000</v>
      </c>
      <c r="N10" s="37">
        <v>6000</v>
      </c>
      <c r="O10" s="38"/>
      <c r="P10" s="22">
        <f>D10*O10</f>
        <v>0</v>
      </c>
      <c r="Q10" s="39" t="str">
        <f t="shared" si="0"/>
        <v xml:space="preserve"> </v>
      </c>
      <c r="R10" s="49"/>
      <c r="S10" s="76"/>
    </row>
    <row r="11" spans="2:19" ht="39.75" customHeight="1" x14ac:dyDescent="0.3">
      <c r="B11" s="78">
        <v>5</v>
      </c>
      <c r="C11" s="79" t="s">
        <v>40</v>
      </c>
      <c r="D11" s="33">
        <v>1</v>
      </c>
      <c r="E11" s="80" t="s">
        <v>21</v>
      </c>
      <c r="F11" s="79" t="s">
        <v>51</v>
      </c>
      <c r="G11" s="21"/>
      <c r="H11" s="81"/>
      <c r="I11" s="81"/>
      <c r="J11" s="82"/>
      <c r="K11" s="83"/>
      <c r="L11" s="84"/>
      <c r="M11" s="5">
        <f>D11*N11</f>
        <v>2500</v>
      </c>
      <c r="N11" s="37">
        <v>2500</v>
      </c>
      <c r="O11" s="38"/>
      <c r="P11" s="22">
        <f>D11*O11</f>
        <v>0</v>
      </c>
      <c r="Q11" s="39" t="str">
        <f t="shared" si="0"/>
        <v xml:space="preserve"> </v>
      </c>
      <c r="R11" s="49"/>
      <c r="S11" s="76"/>
    </row>
    <row r="12" spans="2:19" ht="39.75" customHeight="1" x14ac:dyDescent="0.3">
      <c r="B12" s="78">
        <v>6</v>
      </c>
      <c r="C12" s="79" t="s">
        <v>41</v>
      </c>
      <c r="D12" s="33">
        <v>1</v>
      </c>
      <c r="E12" s="80" t="s">
        <v>21</v>
      </c>
      <c r="F12" s="79" t="s">
        <v>38</v>
      </c>
      <c r="G12" s="21"/>
      <c r="H12" s="81"/>
      <c r="I12" s="81"/>
      <c r="J12" s="82"/>
      <c r="K12" s="83"/>
      <c r="L12" s="84"/>
      <c r="M12" s="5">
        <f>D12*N12</f>
        <v>3900</v>
      </c>
      <c r="N12" s="37">
        <v>3900</v>
      </c>
      <c r="O12" s="38"/>
      <c r="P12" s="22">
        <f>D12*O12</f>
        <v>0</v>
      </c>
      <c r="Q12" s="39" t="str">
        <f t="shared" si="0"/>
        <v xml:space="preserve"> </v>
      </c>
      <c r="R12" s="49"/>
      <c r="S12" s="76"/>
    </row>
    <row r="13" spans="2:19" ht="39.75" customHeight="1" x14ac:dyDescent="0.3">
      <c r="B13" s="78">
        <v>7</v>
      </c>
      <c r="C13" s="79" t="s">
        <v>42</v>
      </c>
      <c r="D13" s="33">
        <v>1</v>
      </c>
      <c r="E13" s="80" t="s">
        <v>21</v>
      </c>
      <c r="F13" s="79" t="s">
        <v>39</v>
      </c>
      <c r="G13" s="21"/>
      <c r="H13" s="81"/>
      <c r="I13" s="81"/>
      <c r="J13" s="82"/>
      <c r="K13" s="83"/>
      <c r="L13" s="84"/>
      <c r="M13" s="5">
        <f>D13*N13</f>
        <v>3500</v>
      </c>
      <c r="N13" s="37">
        <v>3500</v>
      </c>
      <c r="O13" s="38"/>
      <c r="P13" s="22">
        <f>D13*O13</f>
        <v>0</v>
      </c>
      <c r="Q13" s="39" t="str">
        <f t="shared" si="0"/>
        <v xml:space="preserve"> </v>
      </c>
      <c r="R13" s="49"/>
      <c r="S13" s="76"/>
    </row>
    <row r="14" spans="2:19" ht="39.75" customHeight="1" x14ac:dyDescent="0.3">
      <c r="B14" s="78">
        <v>8</v>
      </c>
      <c r="C14" s="79" t="s">
        <v>43</v>
      </c>
      <c r="D14" s="33">
        <v>1</v>
      </c>
      <c r="E14" s="80" t="s">
        <v>21</v>
      </c>
      <c r="F14" s="79" t="s">
        <v>39</v>
      </c>
      <c r="G14" s="21"/>
      <c r="H14" s="81"/>
      <c r="I14" s="81"/>
      <c r="J14" s="82"/>
      <c r="K14" s="83"/>
      <c r="L14" s="84"/>
      <c r="M14" s="5">
        <f>D14*N14</f>
        <v>3500</v>
      </c>
      <c r="N14" s="37">
        <v>3500</v>
      </c>
      <c r="O14" s="38"/>
      <c r="P14" s="22">
        <f>D14*O14</f>
        <v>0</v>
      </c>
      <c r="Q14" s="39" t="str">
        <f t="shared" si="0"/>
        <v xml:space="preserve"> </v>
      </c>
      <c r="R14" s="49"/>
      <c r="S14" s="76"/>
    </row>
    <row r="15" spans="2:19" ht="39.75" customHeight="1" x14ac:dyDescent="0.3">
      <c r="B15" s="78">
        <v>9</v>
      </c>
      <c r="C15" s="79" t="s">
        <v>44</v>
      </c>
      <c r="D15" s="33">
        <v>29</v>
      </c>
      <c r="E15" s="80" t="s">
        <v>21</v>
      </c>
      <c r="F15" s="79" t="s">
        <v>17</v>
      </c>
      <c r="G15" s="21"/>
      <c r="H15" s="81"/>
      <c r="I15" s="81"/>
      <c r="J15" s="82"/>
      <c r="K15" s="83"/>
      <c r="L15" s="84"/>
      <c r="M15" s="5">
        <f>D15*N15</f>
        <v>8700</v>
      </c>
      <c r="N15" s="37">
        <v>300</v>
      </c>
      <c r="O15" s="38"/>
      <c r="P15" s="22">
        <f>D15*O15</f>
        <v>0</v>
      </c>
      <c r="Q15" s="39" t="str">
        <f t="shared" si="0"/>
        <v xml:space="preserve"> </v>
      </c>
      <c r="R15" s="49" t="s">
        <v>12</v>
      </c>
      <c r="S15" s="76"/>
    </row>
    <row r="16" spans="2:19" ht="39.75" customHeight="1" x14ac:dyDescent="0.3">
      <c r="B16" s="78">
        <v>10</v>
      </c>
      <c r="C16" s="79" t="s">
        <v>45</v>
      </c>
      <c r="D16" s="33">
        <v>29</v>
      </c>
      <c r="E16" s="80" t="s">
        <v>21</v>
      </c>
      <c r="F16" s="79" t="s">
        <v>18</v>
      </c>
      <c r="G16" s="21"/>
      <c r="H16" s="81"/>
      <c r="I16" s="81"/>
      <c r="J16" s="82"/>
      <c r="K16" s="83"/>
      <c r="L16" s="84"/>
      <c r="M16" s="5">
        <f>D16*N16</f>
        <v>4350</v>
      </c>
      <c r="N16" s="37">
        <v>150</v>
      </c>
      <c r="O16" s="38"/>
      <c r="P16" s="22">
        <f>D16*O16</f>
        <v>0</v>
      </c>
      <c r="Q16" s="39" t="str">
        <f t="shared" si="0"/>
        <v xml:space="preserve"> </v>
      </c>
      <c r="R16" s="49"/>
      <c r="S16" s="76"/>
    </row>
    <row r="17" spans="1:19" ht="39.75" customHeight="1" x14ac:dyDescent="0.3">
      <c r="B17" s="78">
        <v>11</v>
      </c>
      <c r="C17" s="79" t="s">
        <v>46</v>
      </c>
      <c r="D17" s="33">
        <v>29</v>
      </c>
      <c r="E17" s="80" t="s">
        <v>21</v>
      </c>
      <c r="F17" s="79" t="s">
        <v>19</v>
      </c>
      <c r="G17" s="21"/>
      <c r="H17" s="81"/>
      <c r="I17" s="81"/>
      <c r="J17" s="82"/>
      <c r="K17" s="83"/>
      <c r="L17" s="84"/>
      <c r="M17" s="5">
        <f>D17*N17</f>
        <v>4350</v>
      </c>
      <c r="N17" s="37">
        <v>150</v>
      </c>
      <c r="O17" s="38"/>
      <c r="P17" s="22">
        <f>D17*O17</f>
        <v>0</v>
      </c>
      <c r="Q17" s="39" t="str">
        <f t="shared" si="0"/>
        <v xml:space="preserve"> </v>
      </c>
      <c r="R17" s="49"/>
      <c r="S17" s="76"/>
    </row>
    <row r="18" spans="1:19" ht="39.75" customHeight="1" thickBot="1" x14ac:dyDescent="0.35">
      <c r="B18" s="85">
        <v>12</v>
      </c>
      <c r="C18" s="86" t="s">
        <v>47</v>
      </c>
      <c r="D18" s="87">
        <v>29</v>
      </c>
      <c r="E18" s="88" t="s">
        <v>21</v>
      </c>
      <c r="F18" s="86" t="s">
        <v>19</v>
      </c>
      <c r="G18" s="25"/>
      <c r="H18" s="89"/>
      <c r="I18" s="89"/>
      <c r="J18" s="90"/>
      <c r="K18" s="91"/>
      <c r="L18" s="92"/>
      <c r="M18" s="6">
        <f>D18*N18</f>
        <v>4350</v>
      </c>
      <c r="N18" s="40">
        <v>150</v>
      </c>
      <c r="O18" s="41"/>
      <c r="P18" s="27">
        <f>D18*O18</f>
        <v>0</v>
      </c>
      <c r="Q18" s="42" t="str">
        <f t="shared" si="0"/>
        <v xml:space="preserve"> </v>
      </c>
      <c r="R18" s="50"/>
      <c r="S18" s="76"/>
    </row>
    <row r="19" spans="1:19" ht="13.5" customHeight="1" thickTop="1" thickBot="1" x14ac:dyDescent="0.35">
      <c r="A19" s="93"/>
      <c r="B19" s="93"/>
      <c r="C19" s="94"/>
      <c r="D19" s="93"/>
      <c r="E19" s="94"/>
      <c r="F19" s="94"/>
      <c r="G19" s="95"/>
      <c r="H19" s="94"/>
      <c r="I19" s="94"/>
      <c r="J19" s="94"/>
      <c r="K19" s="94"/>
      <c r="L19" s="94"/>
      <c r="M19" s="93"/>
      <c r="N19" s="93"/>
      <c r="O19" s="96"/>
      <c r="P19" s="93"/>
      <c r="Q19" s="93"/>
      <c r="S19" s="98"/>
    </row>
    <row r="20" spans="1:19" ht="60.75" customHeight="1" thickTop="1" thickBot="1" x14ac:dyDescent="0.35">
      <c r="A20" s="99"/>
      <c r="B20" s="47" t="s">
        <v>16</v>
      </c>
      <c r="C20" s="47"/>
      <c r="D20" s="47"/>
      <c r="E20" s="47"/>
      <c r="F20" s="47"/>
      <c r="G20" s="47"/>
      <c r="H20" s="3"/>
      <c r="I20" s="16"/>
      <c r="J20" s="16"/>
      <c r="K20" s="100"/>
      <c r="L20" s="100"/>
      <c r="M20" s="1"/>
      <c r="N20" s="29" t="s">
        <v>5</v>
      </c>
      <c r="O20" s="43" t="s">
        <v>6</v>
      </c>
      <c r="P20" s="101"/>
      <c r="Q20" s="102"/>
      <c r="R20" s="103"/>
    </row>
    <row r="21" spans="1:19" ht="33" customHeight="1" thickTop="1" thickBot="1" x14ac:dyDescent="0.35">
      <c r="A21" s="99"/>
      <c r="B21" s="104" t="s">
        <v>4</v>
      </c>
      <c r="C21" s="104"/>
      <c r="D21" s="104"/>
      <c r="E21" s="104"/>
      <c r="F21" s="104"/>
      <c r="G21" s="104"/>
      <c r="H21" s="105"/>
      <c r="K21" s="17"/>
      <c r="L21" s="17"/>
      <c r="M21" s="2"/>
      <c r="N21" s="32">
        <f>SUM(M7:M18)</f>
        <v>58350</v>
      </c>
      <c r="O21" s="44">
        <f>SUM(P7:P18)</f>
        <v>0</v>
      </c>
      <c r="P21" s="106"/>
      <c r="Q21" s="107"/>
      <c r="R21" s="108"/>
    </row>
    <row r="22" spans="1:19" ht="39.75" customHeight="1" thickTop="1" x14ac:dyDescent="0.3">
      <c r="A22" s="99"/>
      <c r="I22" s="18"/>
      <c r="J22" s="18"/>
      <c r="K22" s="19"/>
      <c r="L22" s="19"/>
      <c r="M22" s="111"/>
      <c r="N22" s="111"/>
      <c r="O22" s="112"/>
      <c r="P22" s="112"/>
      <c r="Q22" s="112"/>
      <c r="R22" s="108"/>
      <c r="S22" s="112"/>
    </row>
    <row r="23" spans="1:19" ht="19.95" customHeight="1" x14ac:dyDescent="0.3">
      <c r="A23" s="99"/>
      <c r="K23" s="19"/>
      <c r="L23" s="19"/>
      <c r="M23" s="111"/>
      <c r="N23" s="3"/>
      <c r="O23" s="3"/>
      <c r="P23" s="3"/>
      <c r="Q23" s="112"/>
      <c r="R23" s="108"/>
      <c r="S23" s="112"/>
    </row>
    <row r="24" spans="1:19" ht="71.25" customHeight="1" x14ac:dyDescent="0.3">
      <c r="A24" s="99"/>
      <c r="K24" s="19"/>
      <c r="L24" s="19"/>
      <c r="M24" s="111"/>
      <c r="N24" s="3"/>
      <c r="O24" s="3"/>
      <c r="P24" s="3"/>
      <c r="Q24" s="112"/>
      <c r="R24" s="108"/>
      <c r="S24" s="112"/>
    </row>
    <row r="25" spans="1:19" ht="36" customHeight="1" x14ac:dyDescent="0.3">
      <c r="A25" s="99"/>
      <c r="K25" s="113"/>
      <c r="L25" s="113"/>
      <c r="M25" s="114"/>
      <c r="N25" s="111"/>
      <c r="O25" s="112"/>
      <c r="P25" s="112"/>
      <c r="Q25" s="112"/>
      <c r="R25" s="108"/>
      <c r="S25" s="112"/>
    </row>
    <row r="26" spans="1:19" ht="14.25" customHeight="1" x14ac:dyDescent="0.3">
      <c r="A26" s="99"/>
      <c r="B26" s="112"/>
      <c r="C26" s="115"/>
      <c r="D26" s="116"/>
      <c r="E26" s="117"/>
      <c r="F26" s="115"/>
      <c r="G26" s="111"/>
      <c r="H26" s="115"/>
      <c r="I26" s="115"/>
      <c r="J26" s="118"/>
      <c r="K26" s="118"/>
      <c r="L26" s="118"/>
      <c r="M26" s="111"/>
      <c r="N26" s="111"/>
      <c r="O26" s="112"/>
      <c r="P26" s="112"/>
      <c r="Q26" s="112"/>
      <c r="R26" s="108"/>
      <c r="S26" s="112"/>
    </row>
    <row r="27" spans="1:19" ht="14.25" customHeight="1" x14ac:dyDescent="0.3">
      <c r="A27" s="99"/>
      <c r="B27" s="112"/>
      <c r="C27" s="115"/>
      <c r="D27" s="116"/>
      <c r="E27" s="117"/>
      <c r="F27" s="115"/>
      <c r="G27" s="111"/>
      <c r="H27" s="115"/>
      <c r="I27" s="115"/>
      <c r="J27" s="118"/>
      <c r="K27" s="118"/>
      <c r="L27" s="118"/>
      <c r="M27" s="111"/>
      <c r="N27" s="111"/>
      <c r="O27" s="112"/>
      <c r="P27" s="112"/>
      <c r="Q27" s="112"/>
      <c r="R27" s="108"/>
      <c r="S27" s="112"/>
    </row>
    <row r="28" spans="1:19" ht="14.25" customHeight="1" x14ac:dyDescent="0.3">
      <c r="A28" s="99"/>
      <c r="B28" s="112"/>
      <c r="C28" s="115"/>
      <c r="D28" s="116"/>
      <c r="E28" s="117"/>
      <c r="F28" s="115"/>
      <c r="G28" s="111"/>
      <c r="H28" s="115"/>
      <c r="I28" s="115"/>
      <c r="J28" s="118"/>
      <c r="K28" s="118"/>
      <c r="L28" s="118"/>
      <c r="M28" s="111"/>
      <c r="N28" s="111"/>
      <c r="O28" s="112"/>
      <c r="P28" s="112"/>
      <c r="Q28" s="112"/>
      <c r="R28" s="108"/>
      <c r="S28" s="112"/>
    </row>
    <row r="29" spans="1:19" ht="14.25" customHeight="1" x14ac:dyDescent="0.3">
      <c r="A29" s="99"/>
      <c r="B29" s="112"/>
      <c r="C29" s="115"/>
      <c r="D29" s="116"/>
      <c r="E29" s="117"/>
      <c r="F29" s="115"/>
      <c r="G29" s="111"/>
      <c r="H29" s="115"/>
      <c r="I29" s="115"/>
      <c r="J29" s="118"/>
      <c r="K29" s="118"/>
      <c r="L29" s="118"/>
      <c r="M29" s="111"/>
      <c r="N29" s="111"/>
      <c r="O29" s="112"/>
      <c r="P29" s="112"/>
      <c r="Q29" s="112"/>
      <c r="R29" s="108"/>
      <c r="S29" s="112"/>
    </row>
    <row r="30" spans="1:19" x14ac:dyDescent="0.3">
      <c r="C30" s="10"/>
      <c r="D30" s="77"/>
      <c r="E30" s="10"/>
      <c r="F30" s="10"/>
      <c r="G30" s="77"/>
      <c r="H30" s="10"/>
      <c r="I30" s="10"/>
      <c r="L30" s="10"/>
      <c r="M30" s="77"/>
    </row>
    <row r="31" spans="1:19" x14ac:dyDescent="0.3">
      <c r="C31" s="10"/>
      <c r="D31" s="77"/>
      <c r="E31" s="10"/>
      <c r="F31" s="10"/>
      <c r="G31" s="77"/>
      <c r="H31" s="10"/>
      <c r="I31" s="10"/>
      <c r="L31" s="10"/>
      <c r="M31" s="77"/>
    </row>
    <row r="32" spans="1:19" x14ac:dyDescent="0.3">
      <c r="C32" s="10"/>
      <c r="D32" s="77"/>
      <c r="E32" s="10"/>
      <c r="F32" s="10"/>
      <c r="G32" s="77"/>
      <c r="H32" s="10"/>
      <c r="I32" s="10"/>
      <c r="L32" s="10"/>
      <c r="M32" s="77"/>
    </row>
  </sheetData>
  <sheetProtection password="F79C" sheet="1" objects="1" scenarios="1"/>
  <mergeCells count="15">
    <mergeCell ref="R7:R14"/>
    <mergeCell ref="R15:R18"/>
    <mergeCell ref="O20:Q20"/>
    <mergeCell ref="B21:G21"/>
    <mergeCell ref="O21:Q21"/>
    <mergeCell ref="B1:C1"/>
    <mergeCell ref="G3:K3"/>
    <mergeCell ref="G2:K2"/>
    <mergeCell ref="O1:Q1"/>
    <mergeCell ref="B20:G20"/>
    <mergeCell ref="L7:L18"/>
    <mergeCell ref="K7:K18"/>
    <mergeCell ref="J7:J18"/>
    <mergeCell ref="I7:I18"/>
    <mergeCell ref="H7:H18"/>
  </mergeCells>
  <conditionalFormatting sqref="B7:B18">
    <cfRule type="containsBlanks" dxfId="13" priority="54">
      <formula>LEN(TRIM(B7))=0</formula>
    </cfRule>
  </conditionalFormatting>
  <conditionalFormatting sqref="B7:B18">
    <cfRule type="cellIs" dxfId="12" priority="49" operator="greaterThanOrEqual">
      <formula>1</formula>
    </cfRule>
  </conditionalFormatting>
  <conditionalFormatting sqref="Q8:Q18">
    <cfRule type="cellIs" dxfId="11" priority="45" operator="equal">
      <formula>"NEVYHOVUJE"</formula>
    </cfRule>
    <cfRule type="cellIs" dxfId="10" priority="46" operator="equal">
      <formula>"VYHOVUJE"</formula>
    </cfRule>
  </conditionalFormatting>
  <conditionalFormatting sqref="G7:G18 O7:O18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18 O7:O18">
    <cfRule type="notContainsBlanks" dxfId="7" priority="18">
      <formula>LEN(TRIM(G7))&gt;0</formula>
    </cfRule>
  </conditionalFormatting>
  <conditionalFormatting sqref="G7:G18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D7:D8 D11:D18">
    <cfRule type="containsBlanks" dxfId="4" priority="5">
      <formula>LEN(TRIM(D7))=0</formula>
    </cfRule>
  </conditionalFormatting>
  <conditionalFormatting sqref="D10">
    <cfRule type="containsBlanks" dxfId="3" priority="4">
      <formula>LEN(TRIM(D10))=0</formula>
    </cfRule>
  </conditionalFormatting>
  <conditionalFormatting sqref="D9">
    <cfRule type="containsBlanks" dxfId="2" priority="3">
      <formula>LEN(TRIM(D9))=0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11:E18 E7:E9">
      <formula1>"ks,bal,sada,"</formula1>
    </dataValidation>
    <dataValidation type="list" showInputMessage="1" showErrorMessage="1" sqref="I7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R15</xm:sqref>
        </x14:dataValidation>
        <x14:dataValidation type="list" allowBlank="1" showInputMessage="1" showErrorMessage="1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2018-11-13T08:36:21Z</dcterms:modified>
</cp:coreProperties>
</file>