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3130" windowHeight="12855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<sst xmlns="http://schemas.openxmlformats.org/spreadsheetml/2006/main" count="56" uniqueCount="49">
  <si>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</si>
  <si>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</si>
  <si>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</si>
  <si>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</si>
  <si>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</si>
  <si>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</si>
  <si>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</si>
  <si>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</si>
  <si>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</si>
  <si>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</si>
  <si>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</si>
  <si>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</si>
  <si>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</si>
  <si>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</si>
  <si>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</si>
  <si>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 xml:space="preserve">Koncept koordinace a realizace přeshraniční spolupráce zdravotnických záchranných služeb, č 30, nepřímé náklady </t>
  </si>
  <si>
    <t>Nábytek pro ZČU  (II.) 046 - 2018 (N-(II.)-046-2018)</t>
  </si>
  <si>
    <t>Priloha_c._1_Kupni_smlouvy_technicka_specifikace_N-(II.)-046-2018</t>
  </si>
  <si>
    <t xml:space="preserve">Název </t>
  </si>
  <si>
    <t xml:space="preserve">Měrná jednotka [MJ] </t>
  </si>
  <si>
    <t>Popis</t>
  </si>
  <si>
    <t xml:space="preserve">Fakturace </t>
  </si>
  <si>
    <t>Financováno
 z projektových finančních prostředků</t>
  </si>
  <si>
    <t>Obchodní podmínky NAD RÁMEC STANDARDNÍCH 
obchodních podmínek</t>
  </si>
  <si>
    <t xml:space="preserve">Kontaktní osoba 
k převzetí zboží </t>
  </si>
  <si>
    <t xml:space="preserve">Místo dodání </t>
  </si>
  <si>
    <t>Kancelářská židle</t>
  </si>
  <si>
    <t>Ilustrační obrázek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</si>
  <si>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</si>
  <si>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</si>
  <si>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Mgr. Bc. Markéta Maurer,
Tel.: 37763 3713</t>
  </si>
  <si>
    <t>Husova 11,
301 00 Plzeň,
 Fakulta zdravotnických studií, 
HJ 213</t>
  </si>
  <si>
    <t xml:space="preserve">Maximální cena za jednotlivé položky 
 v Kč BEZ DPH </t>
  </si>
  <si>
    <t>NE</t>
  </si>
  <si>
    <t xml:space="preserve">Kancelářská židle musí splňovat základní kritéria na kvalitní ergonomické sezení, a to jak na krátkodobé sezení, tak i na dlouhodobé sezení u počítače, či jiným pracovním účelům (viz ilustrační obrázek).                                                                   Síťovina na opěráku v černé barvě, bederní opěrka stavitelná, čalouněný černý sedák, posuv sedáku, opěrka hlavy 3D stavitelná, synchronní mechanismus s váhovou regulací, blokace mechanismu, plynový píst, kovový kříž, výškově stavitelné područky plastové s měkčenými podloketkami,  kolečka na koberec.
Nosnost min. 130 kg.
Rozměry: výška sedáku: rozsah pojezdu od 45 do min. 55 cm, hloubka sedáku 52 cm (+ - 2 cm), šířka sedáku (bez područek) 53 cm (+ - 2 cm). </t>
  </si>
  <si>
    <t>Cena včetně montáže a dodání do kanceláře</t>
  </si>
  <si>
    <t xml:space="preserve">Kancelářská židle, kolečka koberec </t>
  </si>
  <si>
    <t>Synchronní mechanismus s 5 polohami.
Blokace nastavení výšky a hloubky sedáku.
Samonosná síťovina na zádové opěrce, možnost nastavení výšky područek.
Výškově a hloubkově nastavitelná bederní opěrka,
nastavení síly protiváhy podle své hmotnosti, nastavení výšky a úhlu hlavové opěrky, univerzální kolečka pro tvrdou podlahu i koberec.
Nosnost min. 120kg.
Barevné provedení: černé.
Rozměry: celková výška 122-130 cm, šířka sedáku 49-64 cm, výška sezení: rozsah pojezdu od 50 do min. 58 cm,  hloubka sedáku 51-56 cm.</t>
  </si>
  <si>
    <t>Ing. Jindra Komrsková,
Tel.: 37763 1081,
606 665 167</t>
  </si>
  <si>
    <t>Univerzitní 22,
306 14 Plzeň,
Projektové centrum - budova FST, 
UF210 - doručit do kanceláře</t>
  </si>
  <si>
    <t>Kancelářské křeslo</t>
  </si>
  <si>
    <t>Ing. Tomáš Řeřicha, Ph.D.,
Tel.: 37763 4534, 4503,
737 488 958</t>
  </si>
  <si>
    <t>Univerzitní 26,
306 14 Plzeń,
Fakulta elektrotechnická,
EK414</t>
  </si>
  <si>
    <t>Kancelářské křeslo se synchronním mechanismem, čalouněný sedák s výplní z latexové pěny, výškově nastavitelný sedák, výškově nastavitelný opěrák z prodyšné síťoviny, nastavení tuhosti opěráku, výškové a hloubkové nastavení bederní opěrky, výškové, hloubkové a úhlové nastavení hlavové opěrky s následnou pevnou aretací (drží a nepadá!), výškově stavitelné područky s horní měkčenou podložkou, možnost úpravy vzdálenosti područek od sedáku, kovový chromovaný kříž, kolečka na koberec 60 mm.
Nosnost židle min. 130 kg.
Výška sedáku 43 – 53 cm, hloubka sedáku 47 cm +/- 3 cm.
Záruka 3 roky.
Židle musí splňovat základní kritéria ergonomického sezení, krátkodobého i dlouhodobého u PC  nebo jiným pracovním účelům.
Barva černá.</t>
  </si>
  <si>
    <t>Záruka na zboží min. 36 měsíců.
Cena včetně montáže a dodání do kanceláře</t>
  </si>
  <si>
    <t>Obchodní název + typ + délka záruky</t>
  </si>
  <si>
    <t>Židle DIKE SP
- černá
- výrobce Office Pro</t>
  </si>
  <si>
    <t>Židle Saturn
- černá
- výrobce Office Pro</t>
  </si>
  <si>
    <t>Židle Game šéf VIP exkluziv
- synchro s posuvem
- výškové područky P44
- chromový kříž
- podhlavník 3D
- poath černý Bondai
- 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</si>
</sst>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16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21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6</xdr:row>
      <xdr:rowOff>180975</xdr:rowOff>
    </xdr:from>
    <xdr:to>
      <xdr:col>6</xdr:col>
      <xdr:colOff>2619375</xdr:colOff>
      <xdr:row>6</xdr:row>
      <xdr:rowOff>2876550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2667000"/>
          <a:ext cx="2276475" cy="2705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819150</xdr:colOff>
      <xdr:row>7</xdr:row>
      <xdr:rowOff>190500</xdr:rowOff>
    </xdr:from>
    <xdr:to>
      <xdr:col>6</xdr:col>
      <xdr:colOff>2057400</xdr:colOff>
      <xdr:row>7</xdr:row>
      <xdr:rowOff>2466975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686425"/>
          <a:ext cx="1238250" cy="2276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123825</xdr:colOff>
      <xdr:row>8</xdr:row>
      <xdr:rowOff>247650</xdr:rowOff>
    </xdr:from>
    <xdr:to>
      <xdr:col>6</xdr:col>
      <xdr:colOff>1409700</xdr:colOff>
      <xdr:row>8</xdr:row>
      <xdr:rowOff>2543175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8324850"/>
          <a:ext cx="1285875" cy="2295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1514475</xdr:colOff>
      <xdr:row>8</xdr:row>
      <xdr:rowOff>285750</xdr:rowOff>
    </xdr:from>
    <xdr:to>
      <xdr:col>6</xdr:col>
      <xdr:colOff>2762250</xdr:colOff>
      <xdr:row>8</xdr:row>
      <xdr:rowOff>2514600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0" y="8362950"/>
          <a:ext cx="1247775" cy="2228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70" zoomScaleNormal="70" workbookViewId="0" topLeftCell="D7">
      <selection activeCell="Q7" sqref="Q7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7" customWidth="1"/>
    <col min="4" max="4" width="9.7109375" style="88" customWidth="1"/>
    <col min="5" max="5" width="9.00390625" style="12" customWidth="1"/>
    <col min="6" max="6" width="72.140625" style="7" customWidth="1"/>
    <col min="7" max="7" width="42.7109375" style="7" customWidth="1"/>
    <col min="8" max="8" width="29.140625" style="89" customWidth="1"/>
    <col min="9" max="9" width="23.57421875" style="89" customWidth="1"/>
    <col min="10" max="10" width="15.28125" style="7" customWidth="1"/>
    <col min="11" max="11" width="30.8515625" style="59" customWidth="1"/>
    <col min="12" max="12" width="21.57421875" style="13" customWidth="1"/>
    <col min="13" max="13" width="18.57421875" style="59" customWidth="1"/>
    <col min="14" max="14" width="22.140625" style="89" customWidth="1"/>
    <col min="15" max="15" width="17.7109375" style="89" hidden="1" customWidth="1"/>
    <col min="16" max="16" width="20.8515625" style="59" customWidth="1"/>
    <col min="17" max="17" width="22.140625" style="59" customWidth="1"/>
    <col min="18" max="18" width="21.00390625" style="59" customWidth="1"/>
    <col min="19" max="19" width="19.421875" style="59" customWidth="1"/>
    <col min="20" max="16384" width="9.140625" style="59" customWidth="1"/>
  </cols>
  <sheetData>
    <row r="1" spans="2:15" s="13" customFormat="1" ht="24.6" customHeight="1">
      <c r="B1" s="90" t="s">
        <v>16</v>
      </c>
      <c r="C1" s="90"/>
      <c r="D1" s="90"/>
      <c r="E1" s="90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91" t="s">
        <v>17</v>
      </c>
      <c r="R2" s="91"/>
      <c r="S2" s="91"/>
    </row>
    <row r="3" spans="2:19" s="13" customFormat="1" ht="19.9" customHeight="1">
      <c r="B3" s="43"/>
      <c r="C3" s="44" t="s">
        <v>4</v>
      </c>
      <c r="D3" s="45"/>
      <c r="E3" s="45"/>
      <c r="F3" s="45"/>
      <c r="G3" s="45"/>
      <c r="H3" s="46"/>
      <c r="I3" s="46"/>
      <c r="J3" s="46"/>
      <c r="K3" s="46"/>
      <c r="L3" s="46"/>
      <c r="M3" s="47"/>
      <c r="N3" s="48"/>
      <c r="O3" s="48"/>
      <c r="P3" s="47"/>
      <c r="Q3" s="47"/>
      <c r="S3" s="47"/>
    </row>
    <row r="4" spans="2:19" s="13" customFormat="1" ht="19.9" customHeight="1" thickBot="1">
      <c r="B4" s="49"/>
      <c r="C4" s="44" t="s">
        <v>11</v>
      </c>
      <c r="D4" s="45"/>
      <c r="E4" s="45"/>
      <c r="F4" s="45"/>
      <c r="G4" s="45"/>
      <c r="H4" s="45"/>
      <c r="I4" s="47"/>
      <c r="J4" s="47"/>
      <c r="K4" s="47"/>
      <c r="L4" s="47"/>
      <c r="M4" s="47"/>
      <c r="N4" s="7"/>
      <c r="O4" s="7"/>
      <c r="P4" s="47"/>
      <c r="Q4" s="47"/>
      <c r="S4" s="47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10</v>
      </c>
      <c r="I5" s="7"/>
      <c r="J5" s="7"/>
      <c r="N5" s="7"/>
      <c r="O5" s="14"/>
      <c r="Q5" s="21" t="s">
        <v>10</v>
      </c>
    </row>
    <row r="6" spans="2:19" s="13" customFormat="1" ht="76.5" thickBot="1" thickTop="1">
      <c r="B6" s="15" t="s">
        <v>1</v>
      </c>
      <c r="C6" s="22" t="s">
        <v>18</v>
      </c>
      <c r="D6" s="22" t="s">
        <v>0</v>
      </c>
      <c r="E6" s="22" t="s">
        <v>19</v>
      </c>
      <c r="F6" s="22" t="s">
        <v>20</v>
      </c>
      <c r="G6" s="22" t="s">
        <v>27</v>
      </c>
      <c r="H6" s="20" t="s">
        <v>45</v>
      </c>
      <c r="I6" s="22" t="s">
        <v>21</v>
      </c>
      <c r="J6" s="22" t="s">
        <v>22</v>
      </c>
      <c r="K6" s="22" t="s">
        <v>29</v>
      </c>
      <c r="L6" s="22" t="s">
        <v>23</v>
      </c>
      <c r="M6" s="42" t="s">
        <v>24</v>
      </c>
      <c r="N6" s="22" t="s">
        <v>25</v>
      </c>
      <c r="O6" s="22" t="s">
        <v>32</v>
      </c>
      <c r="P6" s="22" t="s">
        <v>5</v>
      </c>
      <c r="Q6" s="19" t="s">
        <v>6</v>
      </c>
      <c r="R6" s="22" t="s">
        <v>7</v>
      </c>
      <c r="S6" s="22" t="s">
        <v>8</v>
      </c>
    </row>
    <row r="7" spans="1:19" ht="237" customHeight="1" thickBot="1" thickTop="1">
      <c r="A7" s="50"/>
      <c r="B7" s="51">
        <v>1</v>
      </c>
      <c r="C7" s="52" t="s">
        <v>26</v>
      </c>
      <c r="D7" s="53">
        <v>3</v>
      </c>
      <c r="E7" s="54" t="s">
        <v>13</v>
      </c>
      <c r="F7" s="55" t="s">
        <v>37</v>
      </c>
      <c r="G7" s="56"/>
      <c r="H7" s="25" t="s">
        <v>46</v>
      </c>
      <c r="I7" s="57" t="s">
        <v>28</v>
      </c>
      <c r="J7" s="54" t="s">
        <v>14</v>
      </c>
      <c r="K7" s="58" t="s">
        <v>15</v>
      </c>
      <c r="L7" s="54" t="s">
        <v>35</v>
      </c>
      <c r="M7" s="58" t="s">
        <v>30</v>
      </c>
      <c r="N7" s="58" t="s">
        <v>31</v>
      </c>
      <c r="O7" s="26">
        <f>D7*P7</f>
        <v>14700</v>
      </c>
      <c r="P7" s="27">
        <v>4900</v>
      </c>
      <c r="Q7" s="28">
        <v>4700</v>
      </c>
      <c r="R7" s="29">
        <f>D7*Q7</f>
        <v>14100</v>
      </c>
      <c r="S7" s="30" t="str">
        <f>IF(ISNUMBER(Q7),IF(Q7&gt;P7,"NEVYHOVUJE","VYHOVUJE")," ")</f>
        <v>VYHOVUJE</v>
      </c>
    </row>
    <row r="8" spans="2:19" ht="203.25" customHeight="1" thickBot="1">
      <c r="B8" s="60">
        <v>2</v>
      </c>
      <c r="C8" s="61" t="s">
        <v>36</v>
      </c>
      <c r="D8" s="62">
        <v>2</v>
      </c>
      <c r="E8" s="63" t="s">
        <v>13</v>
      </c>
      <c r="F8" s="64" t="s">
        <v>34</v>
      </c>
      <c r="G8" s="64"/>
      <c r="H8" s="25" t="s">
        <v>47</v>
      </c>
      <c r="I8" s="65" t="s">
        <v>28</v>
      </c>
      <c r="J8" s="63" t="s">
        <v>33</v>
      </c>
      <c r="K8" s="66"/>
      <c r="L8" s="63" t="s">
        <v>35</v>
      </c>
      <c r="M8" s="63" t="s">
        <v>38</v>
      </c>
      <c r="N8" s="63" t="s">
        <v>39</v>
      </c>
      <c r="O8" s="31">
        <f>D8*P8</f>
        <v>12000</v>
      </c>
      <c r="P8" s="32">
        <v>6000</v>
      </c>
      <c r="Q8" s="33">
        <v>5980</v>
      </c>
      <c r="R8" s="34">
        <f>D8*Q8</f>
        <v>11960</v>
      </c>
      <c r="S8" s="35" t="str">
        <f aca="true" t="shared" si="0" ref="S8:S9">IF(ISNUMBER(Q8),IF(Q8&gt;P8,"NEVYHOVUJE","VYHOVUJE")," ")</f>
        <v>VYHOVUJE</v>
      </c>
    </row>
    <row r="9" spans="2:19" ht="234" customHeight="1" thickBot="1">
      <c r="B9" s="67">
        <v>3</v>
      </c>
      <c r="C9" s="68" t="s">
        <v>40</v>
      </c>
      <c r="D9" s="69">
        <v>4</v>
      </c>
      <c r="E9" s="70" t="s">
        <v>13</v>
      </c>
      <c r="F9" s="71" t="s">
        <v>43</v>
      </c>
      <c r="G9" s="71"/>
      <c r="H9" s="36" t="s">
        <v>48</v>
      </c>
      <c r="I9" s="72" t="s">
        <v>28</v>
      </c>
      <c r="J9" s="70" t="s">
        <v>33</v>
      </c>
      <c r="K9" s="73"/>
      <c r="L9" s="70" t="s">
        <v>44</v>
      </c>
      <c r="M9" s="73" t="s">
        <v>41</v>
      </c>
      <c r="N9" s="73" t="s">
        <v>42</v>
      </c>
      <c r="O9" s="37">
        <f>D9*P9</f>
        <v>24000</v>
      </c>
      <c r="P9" s="38">
        <v>6000</v>
      </c>
      <c r="Q9" s="39">
        <v>5980</v>
      </c>
      <c r="R9" s="40">
        <f>D9*Q9</f>
        <v>23920</v>
      </c>
      <c r="S9" s="41" t="str">
        <f t="shared" si="0"/>
        <v>VYHOVUJE</v>
      </c>
    </row>
    <row r="10" spans="1:19" ht="13.5" customHeight="1" thickBot="1" thickTop="1">
      <c r="A10" s="74"/>
      <c r="B10" s="74"/>
      <c r="C10" s="75"/>
      <c r="D10" s="74"/>
      <c r="E10" s="75"/>
      <c r="F10" s="75"/>
      <c r="G10" s="75"/>
      <c r="H10" s="76"/>
      <c r="I10" s="74"/>
      <c r="J10" s="75"/>
      <c r="K10" s="74"/>
      <c r="L10" s="75"/>
      <c r="M10" s="74"/>
      <c r="N10" s="74"/>
      <c r="O10" s="74"/>
      <c r="P10" s="74"/>
      <c r="Q10" s="74"/>
      <c r="R10" s="77"/>
      <c r="S10" s="74"/>
    </row>
    <row r="11" spans="1:19" ht="60.75" customHeight="1" thickBot="1" thickTop="1">
      <c r="A11" s="78"/>
      <c r="B11" s="99" t="s">
        <v>12</v>
      </c>
      <c r="C11" s="99"/>
      <c r="D11" s="99"/>
      <c r="E11" s="99"/>
      <c r="F11" s="99"/>
      <c r="G11" s="99"/>
      <c r="H11" s="99"/>
      <c r="I11" s="99"/>
      <c r="J11" s="16"/>
      <c r="K11" s="1"/>
      <c r="L11" s="79"/>
      <c r="M11" s="80"/>
      <c r="N11" s="80"/>
      <c r="O11" s="2"/>
      <c r="P11" s="23" t="s">
        <v>3</v>
      </c>
      <c r="Q11" s="93" t="s">
        <v>9</v>
      </c>
      <c r="R11" s="94"/>
      <c r="S11" s="95"/>
    </row>
    <row r="12" spans="1:19" ht="33" customHeight="1" thickBot="1" thickTop="1">
      <c r="A12" s="78"/>
      <c r="B12" s="92" t="s">
        <v>2</v>
      </c>
      <c r="C12" s="92"/>
      <c r="D12" s="92"/>
      <c r="E12" s="92"/>
      <c r="F12" s="92"/>
      <c r="G12" s="92"/>
      <c r="H12" s="92"/>
      <c r="I12" s="81"/>
      <c r="L12" s="17"/>
      <c r="M12" s="3"/>
      <c r="N12" s="3"/>
      <c r="O12" s="4"/>
      <c r="P12" s="24">
        <f>SUM(O7:O9)</f>
        <v>50700</v>
      </c>
      <c r="Q12" s="96">
        <f>SUM(R7:R9)</f>
        <v>49980</v>
      </c>
      <c r="R12" s="97"/>
      <c r="S12" s="98"/>
    </row>
    <row r="13" spans="1:19" ht="14.25" customHeight="1" thickTop="1">
      <c r="A13" s="78"/>
      <c r="B13" s="82"/>
      <c r="C13" s="83"/>
      <c r="D13" s="84"/>
      <c r="E13" s="85"/>
      <c r="F13" s="83"/>
      <c r="G13" s="83"/>
      <c r="H13" s="86"/>
      <c r="I13" s="86"/>
      <c r="J13" s="83"/>
      <c r="K13" s="82"/>
      <c r="L13" s="87"/>
      <c r="M13" s="82"/>
      <c r="N13" s="86"/>
      <c r="O13" s="86"/>
      <c r="P13" s="82"/>
      <c r="Q13" s="82"/>
      <c r="R13" s="82"/>
      <c r="S13" s="82"/>
    </row>
    <row r="14" spans="3:15" ht="15">
      <c r="C14" s="13"/>
      <c r="D14" s="59"/>
      <c r="E14" s="13"/>
      <c r="F14" s="13"/>
      <c r="G14" s="13"/>
      <c r="H14" s="59"/>
      <c r="I14" s="59"/>
      <c r="J14" s="13"/>
      <c r="N14" s="59"/>
      <c r="O14" s="59"/>
    </row>
    <row r="15" spans="3:15" ht="15">
      <c r="C15" s="13"/>
      <c r="D15" s="59"/>
      <c r="E15" s="13"/>
      <c r="F15" s="13"/>
      <c r="G15" s="13"/>
      <c r="H15" s="59"/>
      <c r="I15" s="59"/>
      <c r="J15" s="13"/>
      <c r="N15" s="59"/>
      <c r="O15" s="59"/>
    </row>
  </sheetData>
  <sheetProtection password="F79C" sheet="1" objects="1" scenarios="1" selectLockedCells="1"/>
  <mergeCells count="6">
    <mergeCell ref="B1:E1"/>
    <mergeCell ref="Q2:S2"/>
    <mergeCell ref="B12:H12"/>
    <mergeCell ref="Q11:S11"/>
    <mergeCell ref="Q12:S12"/>
    <mergeCell ref="B11:I11"/>
  </mergeCells>
  <conditionalFormatting sqref="B7:B9 D7">
    <cfRule type="containsBlanks" priority="53" dxfId="5">
      <formula>LEN(TRIM(B7))=0</formula>
    </cfRule>
  </conditionalFormatting>
  <conditionalFormatting sqref="B7:B9">
    <cfRule type="cellIs" priority="48" dxfId="27" operator="greaterThanOrEqual">
      <formula>1</formula>
    </cfRule>
  </conditionalFormatting>
  <conditionalFormatting sqref="S7">
    <cfRule type="cellIs" priority="26" dxfId="24" operator="equal">
      <formula>"NEVYHOVUJE"</formula>
    </cfRule>
    <cfRule type="cellIs" priority="27" dxfId="23" operator="equal">
      <formula>"VYHOVUJE"</formula>
    </cfRule>
  </conditionalFormatting>
  <conditionalFormatting sqref="S8:S9">
    <cfRule type="cellIs" priority="24" dxfId="24" operator="equal">
      <formula>"NEVYHOVUJE"</formula>
    </cfRule>
    <cfRule type="cellIs" priority="25" dxfId="23" operator="equal">
      <formula>"VYHOVUJE"</formula>
    </cfRule>
  </conditionalFormatting>
  <conditionalFormatting sqref="H7">
    <cfRule type="notContainsBlanks" priority="21" dxfId="4">
      <formula>LEN(TRIM(H7))&gt;0</formula>
    </cfRule>
    <cfRule type="containsBlanks" priority="22" dxfId="0">
      <formula>LEN(TRIM(H7))=0</formula>
    </cfRule>
  </conditionalFormatting>
  <conditionalFormatting sqref="H7">
    <cfRule type="notContainsBlanks" priority="20" dxfId="2">
      <formula>LEN(TRIM(H7))&gt;0</formula>
    </cfRule>
  </conditionalFormatting>
  <conditionalFormatting sqref="H7">
    <cfRule type="notContainsBlanks" priority="19" dxfId="1">
      <formula>LEN(TRIM(H7))&gt;0</formula>
    </cfRule>
    <cfRule type="containsBlanks" priority="23" dxfId="0">
      <formula>LEN(TRIM(H7))=0</formula>
    </cfRule>
  </conditionalFormatting>
  <conditionalFormatting sqref="H9">
    <cfRule type="notContainsBlanks" priority="16" dxfId="4">
      <formula>LEN(TRIM(H9))&gt;0</formula>
    </cfRule>
    <cfRule type="containsBlanks" priority="17" dxfId="0">
      <formula>LEN(TRIM(H9))=0</formula>
    </cfRule>
  </conditionalFormatting>
  <conditionalFormatting sqref="H9">
    <cfRule type="notContainsBlanks" priority="15" dxfId="2">
      <formula>LEN(TRIM(H9))&gt;0</formula>
    </cfRule>
  </conditionalFormatting>
  <conditionalFormatting sqref="H9">
    <cfRule type="notContainsBlanks" priority="14" dxfId="1">
      <formula>LEN(TRIM(H9))&gt;0</formula>
    </cfRule>
    <cfRule type="containsBlanks" priority="18" dxfId="0">
      <formula>LEN(TRIM(H9))=0</formula>
    </cfRule>
  </conditionalFormatting>
  <conditionalFormatting sqref="Q7">
    <cfRule type="notContainsBlanks" priority="12" dxfId="4">
      <formula>LEN(TRIM(Q7))&gt;0</formula>
    </cfRule>
    <cfRule type="containsBlanks" priority="13" dxfId="0">
      <formula>LEN(TRIM(Q7))=0</formula>
    </cfRule>
  </conditionalFormatting>
  <conditionalFormatting sqref="Q7">
    <cfRule type="notContainsBlanks" priority="11" dxfId="2">
      <formula>LEN(TRIM(Q7))&gt;0</formula>
    </cfRule>
  </conditionalFormatting>
  <conditionalFormatting sqref="Q8:Q9">
    <cfRule type="notContainsBlanks" priority="9" dxfId="4">
      <formula>LEN(TRIM(Q8))&gt;0</formula>
    </cfRule>
    <cfRule type="containsBlanks" priority="10" dxfId="0">
      <formula>LEN(TRIM(Q8))=0</formula>
    </cfRule>
  </conditionalFormatting>
  <conditionalFormatting sqref="Q8:Q9">
    <cfRule type="notContainsBlanks" priority="8" dxfId="2">
      <formula>LEN(TRIM(Q8))&gt;0</formula>
    </cfRule>
  </conditionalFormatting>
  <conditionalFormatting sqref="D8">
    <cfRule type="containsBlanks" priority="7" dxfId="5">
      <formula>LEN(TRIM(D8))=0</formula>
    </cfRule>
  </conditionalFormatting>
  <conditionalFormatting sqref="D9">
    <cfRule type="containsBlanks" priority="6" dxfId="5">
      <formula>LEN(TRIM(D9))=0</formula>
    </cfRule>
  </conditionalFormatting>
  <conditionalFormatting sqref="H8">
    <cfRule type="notContainsBlanks" priority="3" dxfId="4">
      <formula>LEN(TRIM(H8))&gt;0</formula>
    </cfRule>
    <cfRule type="containsBlanks" priority="4" dxfId="0">
      <formula>LEN(TRIM(H8))=0</formula>
    </cfRule>
  </conditionalFormatting>
  <conditionalFormatting sqref="H8">
    <cfRule type="notContainsBlanks" priority="2" dxfId="2">
      <formula>LEN(TRIM(H8))&gt;0</formula>
    </cfRule>
  </conditionalFormatting>
  <conditionalFormatting sqref="H8">
    <cfRule type="notContainsBlanks" priority="1" dxfId="1">
      <formula>LEN(TRIM(H8))&gt;0</formula>
    </cfRule>
    <cfRule type="containsBlanks" priority="5" dxfId="0">
      <formula>LEN(TRIM(H8))=0</formula>
    </cfRule>
  </conditionalFormatting>
  <dataValidations count="2">
    <dataValidation type="list" showInputMessage="1" showErrorMessage="1" sqref="J7:J9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1968503937007874" bottom="0.7874015748031497" header="0.15748031496062992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2018-09-27T05:17:55Z</cp:lastPrinted>
  <dcterms:created xsi:type="dcterms:W3CDTF">2014-03-05T12:43:32Z</dcterms:created>
  <dcterms:modified xsi:type="dcterms:W3CDTF">2018-10-18T10:28:07Z</dcterms:modified>
  <cp:category/>
  <cp:version/>
  <cp:contentType/>
  <cp:contentStatus/>
</cp:coreProperties>
</file>