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0" yWindow="0" windowWidth="21570" windowHeight="7980" tabRatio="939" activeTab="0"/>
  </bookViews>
  <sheets>
    <sheet name="Tonery" sheetId="22" r:id="rId1"/>
  </sheets>
  <definedNames>
    <definedName name="_xlnm.Print_Area" localSheetId="0">'Tonery'!$B$1:$Q$29</definedName>
  </definedNames>
  <calcPr calcId="179021"/>
  <extLst/>
</workbook>
</file>

<file path=xl/sharedStrings.xml><?xml version="1.0" encoding="utf-8"?>
<sst xmlns="http://schemas.openxmlformats.org/spreadsheetml/2006/main" count="123" uniqueCount="94">
  <si>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</si>
  <si>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</si>
  <si>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</si>
  <si>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</si>
  <si>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</si>
  <si>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</si>
  <si>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</si>
  <si>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</si>
  <si>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</si>
  <si>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</si>
  <si>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</si>
  <si>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</si>
  <si>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</si>
  <si>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</si>
  <si>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</si>
  <si>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</si>
  <si>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rPr>
        <sz val="11"/>
        <rFont val="Calibri"/>
        <family val="2"/>
        <scheme val="minor"/>
      </rPr>
      <t>Toner do tiskárny OKI MC352 - černý</t>
    </r>
    <r>
      <rPr>
        <sz val="11"/>
        <color rgb="FFFF0000"/>
        <rFont val="Calibri"/>
        <family val="2"/>
        <scheme val="minor"/>
      </rPr>
      <t xml:space="preserve">  </t>
    </r>
  </si>
  <si>
    <t>ks</t>
  </si>
  <si>
    <r>
      <rPr>
        <sz val="11"/>
        <rFont val="Calibri"/>
        <family val="2"/>
        <scheme val="minor"/>
      </rPr>
      <t>Toner do tiskárny OKI MC352 -modrý</t>
    </r>
    <r>
      <rPr>
        <sz val="11"/>
        <color rgb="FFFF0000"/>
        <rFont val="Calibri"/>
        <family val="2"/>
        <scheme val="minor"/>
      </rPr>
      <t xml:space="preserve">  </t>
    </r>
  </si>
  <si>
    <t>1.</t>
  </si>
  <si>
    <t>ANO</t>
  </si>
  <si>
    <t>18-25734S</t>
  </si>
  <si>
    <t>KME - Nocarová J., tel: 37763 2301</t>
  </si>
  <si>
    <t>Technická 8, UN 432, Plzeň</t>
  </si>
  <si>
    <t>2.</t>
  </si>
  <si>
    <t>Univerzitní 8,Plzeň Rektorát, 218</t>
  </si>
  <si>
    <t>EO - Vlková, tel:37763 1146</t>
  </si>
  <si>
    <t>3.</t>
  </si>
  <si>
    <t>Toner do tiskárny OKI B412</t>
  </si>
  <si>
    <t>Originální toner. Výtěžnost 3.000 stran.</t>
  </si>
  <si>
    <t>EO - Císařová, tel: 37763 1123</t>
  </si>
  <si>
    <t>Univerzitní 8,Plzeň Rektorát, UR 123</t>
  </si>
  <si>
    <t>Toner do tiskárny OKI MB441 - black</t>
  </si>
  <si>
    <t>Originální toner. Výtěžnost 2500 stran.</t>
  </si>
  <si>
    <t>Toner do tiskárny OKI MC352 - yellow</t>
  </si>
  <si>
    <t xml:space="preserve">Originální toner. Výtěžnost 2000 stran. </t>
  </si>
  <si>
    <t>Toner do tiskárny OKI MC352 - magenta</t>
  </si>
  <si>
    <t>Toner do tiskárny OKI MC352 - cyan</t>
  </si>
  <si>
    <t>Toner do tiskárny OKI MC352 - black</t>
  </si>
  <si>
    <t xml:space="preserve">Originální toner. Výtěžnost 3500 stran. </t>
  </si>
  <si>
    <t>Toner to tiskárny HP LaserJet 1200 series</t>
  </si>
  <si>
    <t xml:space="preserve">Kompatibilní toner. Výtěžnost 2000 stran. </t>
  </si>
  <si>
    <t>4.</t>
  </si>
  <si>
    <t>Klatovská 51, Plzeň, KL 128</t>
  </si>
  <si>
    <t>KTV - Kotorová P., tel:37763 6401</t>
  </si>
  <si>
    <t xml:space="preserve">Originální, nebo kompatibilní toner splňující podmínky certifikátu STMC. Minimální výtěžnost při 5% pokrytí 2300 stran. </t>
  </si>
  <si>
    <t xml:space="preserve">Originální, nebo kompatibilní toner splňující podmínky certifikátu STMC. Minimální výtěžnost při 5% pokrytí 2100 stran. </t>
  </si>
  <si>
    <t>Toner Brother DCP 7030</t>
  </si>
  <si>
    <t xml:space="preserve">Originální, nebo kompatibilní toner splňující podmínky certifikátu STMC. Minimální výtěžnost při 5% pokrytí 2600 stran. </t>
  </si>
  <si>
    <t>5.</t>
  </si>
  <si>
    <t>VŠ Máchova 20, Plzeň</t>
  </si>
  <si>
    <t>SKM - Keglerová 606665155</t>
  </si>
  <si>
    <t>Toner  do  tiskárny  HP Laser  jet  P1006</t>
  </si>
  <si>
    <t>Originální, nebo kompatibilní toner splňující podmínky certifikátu STMC.  Výtěžnost  min.1500 stran</t>
  </si>
  <si>
    <t>Toner  do  tiskárny  HP Laser  jet  P 2015</t>
  </si>
  <si>
    <t>Originální, nebo kompatibilní toner splňující podmínky certifikátu STMC.    Výtěžnost min. 3000 stran</t>
  </si>
  <si>
    <t xml:space="preserve">Toner  do  tiskárny  HP Laser  jet   1160  </t>
  </si>
  <si>
    <t>Originální, nebo kompatibilní toner splňující podmínky certifikátu STMC.  Výtěžnost min.2500 stran</t>
  </si>
  <si>
    <t>6.</t>
  </si>
  <si>
    <t>Zdeněk  Kegler    721375541</t>
  </si>
  <si>
    <t>Kollárova  19, Plzeň  kancelář   KO 329</t>
  </si>
  <si>
    <t>Tonery (II.) 034 - 2018 (T-(II.)-034-2018)</t>
  </si>
  <si>
    <t>Priloha_c._1_Kupni_smlouvy_technicka_specifikace_T-(II.)-034-2018</t>
  </si>
  <si>
    <t xml:space="preserve">Název 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</si>
  <si>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</si>
  <si>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</si>
  <si>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</si>
  <si>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</si>
  <si>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</si>
  <si>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</si>
  <si>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</si>
  <si>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CPV - výběr
TONERY</t>
  </si>
  <si>
    <t>Originální toner. Výtěžnost 3500 stran.</t>
  </si>
  <si>
    <t>Originální toner. Výtěžnost 2000 stran.</t>
  </si>
  <si>
    <t>Originální, nebo kompatibilní toner splňující podmínky certifikátu STMC. Minimální výtěžnost při 5% pokrytí 1000 stran.</t>
  </si>
  <si>
    <t>samostatná faktura</t>
  </si>
  <si>
    <t xml:space="preserve"> Toner  HP Laser Jet  P 2055d</t>
  </si>
  <si>
    <t>Toner Canon i-sensys MF4730</t>
  </si>
  <si>
    <t>Toner do tiskárny Samsung SL-M2070 MFP</t>
  </si>
  <si>
    <t xml:space="preserve"> OKI 44469803</t>
  </si>
  <si>
    <t>OKI 44469706</t>
  </si>
  <si>
    <t>Kompatibilní D111S</t>
  </si>
  <si>
    <t>OKI 45807102</t>
  </si>
  <si>
    <t>OKI 44992402</t>
  </si>
  <si>
    <t>OKI 44469705</t>
  </si>
  <si>
    <t>OKI 44469704</t>
  </si>
  <si>
    <t>OKI 44469803</t>
  </si>
  <si>
    <t>Kompatibilní C7115A</t>
  </si>
  <si>
    <t>Kompatibilní CE505A</t>
  </si>
  <si>
    <t>Kompatibilní CRG728</t>
  </si>
  <si>
    <t>Kompatibilní TN2120</t>
  </si>
  <si>
    <t>Kompatibilní CB435A</t>
  </si>
  <si>
    <t>Kompatibilní Q7553A</t>
  </si>
  <si>
    <t>Kompatibilní Q5949A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</si>
</sst>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/>
      <top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/>
      <top/>
      <bottom style="thin"/>
    </border>
    <border>
      <left/>
      <right/>
      <top/>
      <bottom style="thick"/>
    </border>
    <border>
      <left style="thick"/>
      <right/>
      <top style="thin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/>
      <top style="thin"/>
      <bottom style="thin"/>
    </border>
    <border>
      <left/>
      <right/>
      <top style="thick"/>
      <bottom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4" fillId="4" borderId="13" xfId="0" applyNumberFormat="1" applyFon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0" fontId="0" fillId="4" borderId="9" xfId="0" applyFill="1" applyBorder="1" applyAlignment="1" applyProtection="1">
      <alignment horizontal="left" vertical="center" wrapText="1" indent="1"/>
      <protection/>
    </xf>
    <xf numFmtId="165" fontId="0" fillId="4" borderId="12" xfId="0" applyNumberFormat="1" applyFill="1" applyBorder="1" applyAlignment="1" applyProtection="1">
      <alignment horizontal="right" vertical="center" indent="1"/>
      <protection/>
    </xf>
    <xf numFmtId="165" fontId="0" fillId="4" borderId="1" xfId="0" applyNumberFormat="1" applyFill="1" applyBorder="1" applyAlignment="1" applyProtection="1">
      <alignment horizontal="right" vertical="center" indent="1"/>
      <protection/>
    </xf>
    <xf numFmtId="165" fontId="0" fillId="4" borderId="10" xfId="0" applyNumberFormat="1" applyFill="1" applyBorder="1" applyAlignment="1" applyProtection="1">
      <alignment horizontal="right" vertical="center" inden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1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left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3" borderId="18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19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8" fillId="4" borderId="17" xfId="0" applyNumberFormat="1" applyFont="1" applyFill="1" applyBorder="1" applyAlignment="1" applyProtection="1">
      <alignment horizontal="left" vertical="center" wrapText="1" shrinkToFi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left" vertical="center" wrapText="1" shrinkToFi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21" xfId="0" applyBorder="1" applyProtection="1"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left" vertical="center" wrapText="1" shrinkToFi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23" xfId="0" applyBorder="1" applyAlignment="1" applyProtection="1">
      <alignment vertical="center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left" vertical="center" wrapTex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29" xfId="0" applyNumberFormat="1" applyFill="1" applyBorder="1" applyAlignment="1" applyProtection="1">
      <alignment horizontal="center" vertical="center" wrapText="1"/>
      <protection/>
    </xf>
    <xf numFmtId="0" fontId="0" fillId="4" borderId="30" xfId="0" applyFill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4" borderId="32" xfId="0" applyFill="1" applyBorder="1" applyAlignment="1" applyProtection="1">
      <alignment horizontal="center"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3" fontId="0" fillId="4" borderId="29" xfId="0" applyNumberFormat="1" applyFill="1" applyBorder="1" applyAlignment="1" applyProtection="1">
      <alignment horizontal="center" vertical="center" wrapText="1"/>
      <protection/>
    </xf>
    <xf numFmtId="3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29" xfId="0" applyFill="1" applyBorder="1" applyAlignment="1" applyProtection="1">
      <alignment horizontal="center" vertical="center" wrapText="1"/>
      <protection/>
    </xf>
    <xf numFmtId="0" fontId="0" fillId="4" borderId="28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zoomScale="70" zoomScaleNormal="70" zoomScaleSheetLayoutView="55" workbookViewId="0" topLeftCell="A7">
      <selection activeCell="O7" sqref="O7:O22"/>
    </sheetView>
  </sheetViews>
  <sheetFormatPr defaultColWidth="8.8515625" defaultRowHeight="15"/>
  <cols>
    <col min="1" max="1" width="1.421875" style="77" customWidth="1"/>
    <col min="2" max="2" width="5.7109375" style="77" customWidth="1"/>
    <col min="3" max="3" width="43.421875" style="8" customWidth="1"/>
    <col min="4" max="4" width="9.7109375" style="107" customWidth="1"/>
    <col min="5" max="5" width="9.00390625" style="12" customWidth="1"/>
    <col min="6" max="6" width="67.140625" style="8" customWidth="1"/>
    <col min="7" max="7" width="29.140625" style="108" customWidth="1"/>
    <col min="8" max="8" width="20.8515625" style="8" customWidth="1"/>
    <col min="9" max="9" width="19.00390625" style="8" customWidth="1"/>
    <col min="10" max="10" width="28.00390625" style="9" customWidth="1"/>
    <col min="11" max="11" width="18.57421875" style="9" customWidth="1"/>
    <col min="12" max="12" width="19.421875" style="8" customWidth="1"/>
    <col min="13" max="13" width="22.140625" style="108" hidden="1" customWidth="1"/>
    <col min="14" max="14" width="20.8515625" style="77" customWidth="1"/>
    <col min="15" max="15" width="26.57421875" style="77" customWidth="1"/>
    <col min="16" max="16" width="21.00390625" style="77" customWidth="1"/>
    <col min="17" max="17" width="19.421875" style="77" customWidth="1"/>
    <col min="18" max="18" width="51.7109375" style="101" customWidth="1"/>
    <col min="19" max="19" width="12.8515625" style="77" customWidth="1"/>
    <col min="20" max="16384" width="8.8515625" style="77" customWidth="1"/>
  </cols>
  <sheetData>
    <row r="1" spans="2:18" s="9" customFormat="1" ht="24.6" customHeight="1">
      <c r="B1" s="123" t="s">
        <v>61</v>
      </c>
      <c r="C1" s="124"/>
      <c r="D1" s="12"/>
      <c r="E1" s="12"/>
      <c r="F1" s="8"/>
      <c r="G1" s="7"/>
      <c r="H1" s="7"/>
      <c r="I1" s="7"/>
      <c r="J1" s="7"/>
      <c r="K1" s="7"/>
      <c r="L1" s="8"/>
      <c r="M1" s="8"/>
      <c r="O1" s="125" t="s">
        <v>62</v>
      </c>
      <c r="P1" s="125"/>
      <c r="Q1" s="125"/>
      <c r="R1" s="61"/>
    </row>
    <row r="2" spans="3:18" s="9" customFormat="1" ht="18.75" customHeight="1">
      <c r="C2" s="8"/>
      <c r="D2" s="6"/>
      <c r="E2" s="7"/>
      <c r="F2" s="8"/>
      <c r="G2" s="7"/>
      <c r="H2" s="7"/>
      <c r="I2" s="7"/>
      <c r="J2" s="7"/>
      <c r="K2" s="7"/>
      <c r="L2" s="8"/>
      <c r="M2" s="8"/>
      <c r="O2" s="62"/>
      <c r="P2" s="62"/>
      <c r="R2" s="63"/>
    </row>
    <row r="3" spans="2:18" s="9" customFormat="1" ht="27.75" customHeight="1">
      <c r="B3" s="64"/>
      <c r="C3" s="65" t="s">
        <v>11</v>
      </c>
      <c r="D3" s="66"/>
      <c r="E3" s="66"/>
      <c r="F3" s="66"/>
      <c r="G3" s="7"/>
      <c r="H3" s="7"/>
      <c r="I3" s="7"/>
      <c r="J3" s="7"/>
      <c r="K3" s="7"/>
      <c r="L3" s="62"/>
      <c r="M3" s="61"/>
      <c r="N3" s="61"/>
      <c r="O3" s="62"/>
      <c r="P3" s="62"/>
      <c r="R3" s="61"/>
    </row>
    <row r="4" spans="2:18" s="9" customFormat="1" ht="21" customHeight="1" thickBot="1">
      <c r="B4" s="67"/>
      <c r="C4" s="68" t="s">
        <v>14</v>
      </c>
      <c r="D4" s="66"/>
      <c r="E4" s="66"/>
      <c r="F4" s="66"/>
      <c r="G4" s="66"/>
      <c r="H4" s="62"/>
      <c r="I4" s="62"/>
      <c r="J4" s="62"/>
      <c r="K4" s="62"/>
      <c r="L4" s="62"/>
      <c r="M4" s="8"/>
      <c r="N4" s="8"/>
      <c r="O4" s="62"/>
      <c r="P4" s="62"/>
      <c r="R4" s="61"/>
    </row>
    <row r="5" spans="2:18" s="9" customFormat="1" ht="42.75" customHeight="1" thickBot="1">
      <c r="B5" s="10"/>
      <c r="C5" s="11"/>
      <c r="D5" s="12"/>
      <c r="E5" s="12"/>
      <c r="F5" s="8"/>
      <c r="G5" s="19" t="s">
        <v>12</v>
      </c>
      <c r="H5" s="8"/>
      <c r="I5" s="8"/>
      <c r="J5" s="69"/>
      <c r="L5" s="8"/>
      <c r="M5" s="13"/>
      <c r="O5" s="27" t="s">
        <v>12</v>
      </c>
      <c r="R5" s="70"/>
    </row>
    <row r="6" spans="2:18" s="9" customFormat="1" ht="102.75" customHeight="1" thickBot="1" thickTop="1">
      <c r="B6" s="14" t="s">
        <v>1</v>
      </c>
      <c r="C6" s="34" t="s">
        <v>63</v>
      </c>
      <c r="D6" s="34" t="s">
        <v>0</v>
      </c>
      <c r="E6" s="34" t="s">
        <v>64</v>
      </c>
      <c r="F6" s="34" t="s">
        <v>65</v>
      </c>
      <c r="G6" s="30" t="s">
        <v>2</v>
      </c>
      <c r="H6" s="34" t="s">
        <v>66</v>
      </c>
      <c r="I6" s="34" t="s">
        <v>67</v>
      </c>
      <c r="J6" s="34" t="s">
        <v>13</v>
      </c>
      <c r="K6" s="56" t="s">
        <v>68</v>
      </c>
      <c r="L6" s="34" t="s">
        <v>69</v>
      </c>
      <c r="M6" s="34" t="s">
        <v>70</v>
      </c>
      <c r="N6" s="34" t="s">
        <v>7</v>
      </c>
      <c r="O6" s="28" t="s">
        <v>8</v>
      </c>
      <c r="P6" s="56" t="s">
        <v>9</v>
      </c>
      <c r="Q6" s="56" t="s">
        <v>10</v>
      </c>
      <c r="R6" s="34" t="s">
        <v>71</v>
      </c>
    </row>
    <row r="7" spans="1:19" ht="48" customHeight="1" thickTop="1">
      <c r="A7" s="71" t="s">
        <v>19</v>
      </c>
      <c r="B7" s="72">
        <v>1</v>
      </c>
      <c r="C7" s="73" t="s">
        <v>16</v>
      </c>
      <c r="D7" s="74">
        <v>1</v>
      </c>
      <c r="E7" s="58" t="s">
        <v>17</v>
      </c>
      <c r="F7" s="75" t="s">
        <v>72</v>
      </c>
      <c r="G7" s="26" t="s">
        <v>79</v>
      </c>
      <c r="H7" s="127" t="s">
        <v>75</v>
      </c>
      <c r="I7" s="127" t="s">
        <v>20</v>
      </c>
      <c r="J7" s="127" t="s">
        <v>21</v>
      </c>
      <c r="K7" s="127" t="s">
        <v>22</v>
      </c>
      <c r="L7" s="127" t="s">
        <v>23</v>
      </c>
      <c r="M7" s="5">
        <f aca="true" t="shared" si="0" ref="M7:M22">D7*N7</f>
        <v>1700</v>
      </c>
      <c r="N7" s="21">
        <v>1700</v>
      </c>
      <c r="O7" s="31">
        <v>1237</v>
      </c>
      <c r="P7" s="32">
        <f aca="true" t="shared" si="1" ref="P7:P22">D7*O7</f>
        <v>1237</v>
      </c>
      <c r="Q7" s="24" t="str">
        <f aca="true" t="shared" si="2" ref="Q7:Q22">IF(ISNUMBER(O7),IF(O7&gt;N7,"NEVYHOVUJE","VYHOVUJE")," ")</f>
        <v>VYHOVUJE</v>
      </c>
      <c r="R7" s="136" t="s">
        <v>3</v>
      </c>
      <c r="S7" s="76"/>
    </row>
    <row r="8" spans="1:19" ht="35.25" customHeight="1" thickBot="1">
      <c r="A8" s="78"/>
      <c r="B8" s="79">
        <v>2</v>
      </c>
      <c r="C8" s="80" t="s">
        <v>18</v>
      </c>
      <c r="D8" s="81">
        <v>1</v>
      </c>
      <c r="E8" s="55" t="s">
        <v>17</v>
      </c>
      <c r="F8" s="82" t="s">
        <v>73</v>
      </c>
      <c r="G8" s="29" t="s">
        <v>80</v>
      </c>
      <c r="H8" s="128"/>
      <c r="I8" s="128"/>
      <c r="J8" s="128"/>
      <c r="K8" s="128"/>
      <c r="L8" s="128"/>
      <c r="M8" s="50">
        <f t="shared" si="0"/>
        <v>2300</v>
      </c>
      <c r="N8" s="35">
        <v>2300</v>
      </c>
      <c r="O8" s="31">
        <v>1659</v>
      </c>
      <c r="P8" s="53">
        <f t="shared" si="1"/>
        <v>1659</v>
      </c>
      <c r="Q8" s="52" t="str">
        <f t="shared" si="2"/>
        <v>VYHOVUJE</v>
      </c>
      <c r="R8" s="138"/>
      <c r="S8" s="76"/>
    </row>
    <row r="9" spans="1:19" ht="42" customHeight="1" thickBot="1" thickTop="1">
      <c r="A9" s="83" t="s">
        <v>24</v>
      </c>
      <c r="B9" s="84">
        <v>3</v>
      </c>
      <c r="C9" s="85" t="s">
        <v>78</v>
      </c>
      <c r="D9" s="86">
        <v>1</v>
      </c>
      <c r="E9" s="42" t="s">
        <v>17</v>
      </c>
      <c r="F9" s="85" t="s">
        <v>74</v>
      </c>
      <c r="G9" s="37" t="s">
        <v>81</v>
      </c>
      <c r="H9" s="87" t="s">
        <v>75</v>
      </c>
      <c r="I9" s="42"/>
      <c r="J9" s="42"/>
      <c r="K9" s="42" t="s">
        <v>26</v>
      </c>
      <c r="L9" s="42" t="s">
        <v>25</v>
      </c>
      <c r="M9" s="38">
        <f t="shared" si="0"/>
        <v>300</v>
      </c>
      <c r="N9" s="39">
        <v>300</v>
      </c>
      <c r="O9" s="31">
        <v>169</v>
      </c>
      <c r="P9" s="40">
        <f t="shared" si="1"/>
        <v>169</v>
      </c>
      <c r="Q9" s="41" t="str">
        <f t="shared" si="2"/>
        <v>VYHOVUJE</v>
      </c>
      <c r="R9" s="44" t="s">
        <v>3</v>
      </c>
      <c r="S9" s="76"/>
    </row>
    <row r="10" spans="1:19" ht="40.5" customHeight="1" thickBot="1" thickTop="1">
      <c r="A10" s="83" t="s">
        <v>27</v>
      </c>
      <c r="B10" s="84">
        <v>4</v>
      </c>
      <c r="C10" s="88" t="s">
        <v>28</v>
      </c>
      <c r="D10" s="86">
        <v>3</v>
      </c>
      <c r="E10" s="42" t="s">
        <v>17</v>
      </c>
      <c r="F10" s="88" t="s">
        <v>29</v>
      </c>
      <c r="G10" s="37" t="s">
        <v>82</v>
      </c>
      <c r="H10" s="87" t="s">
        <v>75</v>
      </c>
      <c r="I10" s="42"/>
      <c r="J10" s="42"/>
      <c r="K10" s="42" t="s">
        <v>30</v>
      </c>
      <c r="L10" s="42" t="s">
        <v>31</v>
      </c>
      <c r="M10" s="38">
        <f t="shared" si="0"/>
        <v>4683</v>
      </c>
      <c r="N10" s="43">
        <v>1561</v>
      </c>
      <c r="O10" s="31">
        <v>1554</v>
      </c>
      <c r="P10" s="40">
        <f t="shared" si="1"/>
        <v>4662</v>
      </c>
      <c r="Q10" s="41" t="str">
        <f t="shared" si="2"/>
        <v>VYHOVUJE</v>
      </c>
      <c r="R10" s="44" t="s">
        <v>3</v>
      </c>
      <c r="S10" s="76"/>
    </row>
    <row r="11" spans="1:19" ht="33.75" customHeight="1" thickTop="1">
      <c r="A11" s="89" t="s">
        <v>42</v>
      </c>
      <c r="B11" s="72">
        <v>5</v>
      </c>
      <c r="C11" s="90" t="s">
        <v>32</v>
      </c>
      <c r="D11" s="91">
        <v>1</v>
      </c>
      <c r="E11" s="92" t="s">
        <v>17</v>
      </c>
      <c r="F11" s="90" t="s">
        <v>33</v>
      </c>
      <c r="G11" s="26" t="s">
        <v>83</v>
      </c>
      <c r="H11" s="127" t="s">
        <v>75</v>
      </c>
      <c r="I11" s="127"/>
      <c r="J11" s="127"/>
      <c r="K11" s="127" t="s">
        <v>44</v>
      </c>
      <c r="L11" s="127" t="s">
        <v>43</v>
      </c>
      <c r="M11" s="5">
        <f t="shared" si="0"/>
        <v>1600</v>
      </c>
      <c r="N11" s="36">
        <v>1600</v>
      </c>
      <c r="O11" s="31">
        <v>1386</v>
      </c>
      <c r="P11" s="33">
        <f t="shared" si="1"/>
        <v>1386</v>
      </c>
      <c r="Q11" s="24" t="str">
        <f t="shared" si="2"/>
        <v>VYHOVUJE</v>
      </c>
      <c r="R11" s="136" t="s">
        <v>3</v>
      </c>
      <c r="S11" s="76"/>
    </row>
    <row r="12" spans="2:19" ht="33.75" customHeight="1">
      <c r="B12" s="93">
        <v>6</v>
      </c>
      <c r="C12" s="60" t="s">
        <v>34</v>
      </c>
      <c r="D12" s="94">
        <v>1</v>
      </c>
      <c r="E12" s="95" t="s">
        <v>17</v>
      </c>
      <c r="F12" s="60" t="s">
        <v>35</v>
      </c>
      <c r="G12" s="20" t="s">
        <v>85</v>
      </c>
      <c r="H12" s="129"/>
      <c r="I12" s="129"/>
      <c r="J12" s="129"/>
      <c r="K12" s="129"/>
      <c r="L12" s="129"/>
      <c r="M12" s="4">
        <f t="shared" si="0"/>
        <v>1900</v>
      </c>
      <c r="N12" s="22">
        <v>1900</v>
      </c>
      <c r="O12" s="31">
        <v>1659</v>
      </c>
      <c r="P12" s="25">
        <f t="shared" si="1"/>
        <v>1659</v>
      </c>
      <c r="Q12" s="23" t="str">
        <f t="shared" si="2"/>
        <v>VYHOVUJE</v>
      </c>
      <c r="R12" s="137"/>
      <c r="S12" s="76"/>
    </row>
    <row r="13" spans="2:19" ht="33.75" customHeight="1">
      <c r="B13" s="93">
        <v>7</v>
      </c>
      <c r="C13" s="60" t="s">
        <v>36</v>
      </c>
      <c r="D13" s="94">
        <v>1</v>
      </c>
      <c r="E13" s="95" t="s">
        <v>17</v>
      </c>
      <c r="F13" s="60" t="s">
        <v>35</v>
      </c>
      <c r="G13" s="20" t="s">
        <v>84</v>
      </c>
      <c r="H13" s="129"/>
      <c r="I13" s="129"/>
      <c r="J13" s="129"/>
      <c r="K13" s="129"/>
      <c r="L13" s="129"/>
      <c r="M13" s="4">
        <f t="shared" si="0"/>
        <v>1900</v>
      </c>
      <c r="N13" s="22">
        <v>1900</v>
      </c>
      <c r="O13" s="31">
        <v>1659</v>
      </c>
      <c r="P13" s="25">
        <f t="shared" si="1"/>
        <v>1659</v>
      </c>
      <c r="Q13" s="23" t="str">
        <f t="shared" si="2"/>
        <v>VYHOVUJE</v>
      </c>
      <c r="R13" s="137"/>
      <c r="S13" s="76"/>
    </row>
    <row r="14" spans="2:19" ht="33.75" customHeight="1">
      <c r="B14" s="93">
        <v>8</v>
      </c>
      <c r="C14" s="60" t="s">
        <v>37</v>
      </c>
      <c r="D14" s="94">
        <v>1</v>
      </c>
      <c r="E14" s="95" t="s">
        <v>17</v>
      </c>
      <c r="F14" s="60" t="s">
        <v>35</v>
      </c>
      <c r="G14" s="20" t="s">
        <v>80</v>
      </c>
      <c r="H14" s="129"/>
      <c r="I14" s="129"/>
      <c r="J14" s="129"/>
      <c r="K14" s="129"/>
      <c r="L14" s="129"/>
      <c r="M14" s="4">
        <f t="shared" si="0"/>
        <v>1900</v>
      </c>
      <c r="N14" s="22">
        <v>1900</v>
      </c>
      <c r="O14" s="31">
        <v>1659</v>
      </c>
      <c r="P14" s="25">
        <f t="shared" si="1"/>
        <v>1659</v>
      </c>
      <c r="Q14" s="23" t="str">
        <f t="shared" si="2"/>
        <v>VYHOVUJE</v>
      </c>
      <c r="R14" s="137"/>
      <c r="S14" s="76"/>
    </row>
    <row r="15" spans="2:19" ht="33.75" customHeight="1">
      <c r="B15" s="93">
        <v>9</v>
      </c>
      <c r="C15" s="60" t="s">
        <v>38</v>
      </c>
      <c r="D15" s="94">
        <v>1</v>
      </c>
      <c r="E15" s="95" t="s">
        <v>17</v>
      </c>
      <c r="F15" s="60" t="s">
        <v>39</v>
      </c>
      <c r="G15" s="20" t="s">
        <v>86</v>
      </c>
      <c r="H15" s="129"/>
      <c r="I15" s="129"/>
      <c r="J15" s="129"/>
      <c r="K15" s="129"/>
      <c r="L15" s="129"/>
      <c r="M15" s="4">
        <f t="shared" si="0"/>
        <v>1400</v>
      </c>
      <c r="N15" s="22">
        <v>1400</v>
      </c>
      <c r="O15" s="31">
        <v>1237</v>
      </c>
      <c r="P15" s="25">
        <f t="shared" si="1"/>
        <v>1237</v>
      </c>
      <c r="Q15" s="23" t="str">
        <f t="shared" si="2"/>
        <v>VYHOVUJE</v>
      </c>
      <c r="R15" s="137"/>
      <c r="S15" s="76"/>
    </row>
    <row r="16" spans="1:19" ht="33.75" customHeight="1" thickBot="1">
      <c r="A16" s="78"/>
      <c r="B16" s="79">
        <v>10</v>
      </c>
      <c r="C16" s="59" t="s">
        <v>40</v>
      </c>
      <c r="D16" s="81">
        <v>2</v>
      </c>
      <c r="E16" s="55" t="s">
        <v>17</v>
      </c>
      <c r="F16" s="59" t="s">
        <v>41</v>
      </c>
      <c r="G16" s="29" t="s">
        <v>87</v>
      </c>
      <c r="H16" s="128"/>
      <c r="I16" s="128"/>
      <c r="J16" s="128"/>
      <c r="K16" s="128"/>
      <c r="L16" s="128"/>
      <c r="M16" s="50">
        <f t="shared" si="0"/>
        <v>600</v>
      </c>
      <c r="N16" s="51">
        <v>300</v>
      </c>
      <c r="O16" s="31">
        <v>200</v>
      </c>
      <c r="P16" s="53">
        <f t="shared" si="1"/>
        <v>400</v>
      </c>
      <c r="Q16" s="52" t="str">
        <f t="shared" si="2"/>
        <v>VYHOVUJE</v>
      </c>
      <c r="R16" s="138"/>
      <c r="S16" s="76"/>
    </row>
    <row r="17" spans="1:19" ht="45.75" customHeight="1" thickTop="1">
      <c r="A17" s="71" t="s">
        <v>49</v>
      </c>
      <c r="B17" s="72">
        <v>11</v>
      </c>
      <c r="C17" s="96" t="s">
        <v>76</v>
      </c>
      <c r="D17" s="91">
        <v>1</v>
      </c>
      <c r="E17" s="92" t="s">
        <v>17</v>
      </c>
      <c r="F17" s="96" t="s">
        <v>45</v>
      </c>
      <c r="G17" s="26" t="s">
        <v>88</v>
      </c>
      <c r="H17" s="127" t="s">
        <v>75</v>
      </c>
      <c r="I17" s="127"/>
      <c r="J17" s="127"/>
      <c r="K17" s="133" t="s">
        <v>51</v>
      </c>
      <c r="L17" s="130" t="s">
        <v>50</v>
      </c>
      <c r="M17" s="5">
        <f t="shared" si="0"/>
        <v>500</v>
      </c>
      <c r="N17" s="45">
        <v>500</v>
      </c>
      <c r="O17" s="31">
        <v>109</v>
      </c>
      <c r="P17" s="33">
        <f t="shared" si="1"/>
        <v>109</v>
      </c>
      <c r="Q17" s="24" t="str">
        <f t="shared" si="2"/>
        <v>VYHOVUJE</v>
      </c>
      <c r="R17" s="136" t="s">
        <v>3</v>
      </c>
      <c r="S17" s="76"/>
    </row>
    <row r="18" spans="2:19" ht="45.75" customHeight="1">
      <c r="B18" s="93">
        <v>12</v>
      </c>
      <c r="C18" s="96" t="s">
        <v>77</v>
      </c>
      <c r="D18" s="94">
        <v>1</v>
      </c>
      <c r="E18" s="95" t="s">
        <v>17</v>
      </c>
      <c r="F18" s="96" t="s">
        <v>46</v>
      </c>
      <c r="G18" s="20" t="s">
        <v>89</v>
      </c>
      <c r="H18" s="129"/>
      <c r="I18" s="129"/>
      <c r="J18" s="129"/>
      <c r="K18" s="134"/>
      <c r="L18" s="131"/>
      <c r="M18" s="4">
        <f t="shared" si="0"/>
        <v>500</v>
      </c>
      <c r="N18" s="46">
        <v>500</v>
      </c>
      <c r="O18" s="31">
        <v>96</v>
      </c>
      <c r="P18" s="25">
        <f t="shared" si="1"/>
        <v>96</v>
      </c>
      <c r="Q18" s="23" t="str">
        <f t="shared" si="2"/>
        <v>VYHOVUJE</v>
      </c>
      <c r="R18" s="137"/>
      <c r="S18" s="76"/>
    </row>
    <row r="19" spans="1:19" ht="45.75" customHeight="1" thickBot="1">
      <c r="A19" s="78"/>
      <c r="B19" s="79">
        <v>13</v>
      </c>
      <c r="C19" s="59" t="s">
        <v>47</v>
      </c>
      <c r="D19" s="81">
        <v>2</v>
      </c>
      <c r="E19" s="55" t="s">
        <v>17</v>
      </c>
      <c r="F19" s="59" t="s">
        <v>48</v>
      </c>
      <c r="G19" s="29" t="s">
        <v>90</v>
      </c>
      <c r="H19" s="128"/>
      <c r="I19" s="128"/>
      <c r="J19" s="128"/>
      <c r="K19" s="135"/>
      <c r="L19" s="132"/>
      <c r="M19" s="50">
        <f t="shared" si="0"/>
        <v>1000</v>
      </c>
      <c r="N19" s="47">
        <v>500</v>
      </c>
      <c r="O19" s="31">
        <v>126</v>
      </c>
      <c r="P19" s="53">
        <f t="shared" si="1"/>
        <v>252</v>
      </c>
      <c r="Q19" s="52" t="str">
        <f t="shared" si="2"/>
        <v>VYHOVUJE</v>
      </c>
      <c r="R19" s="138"/>
      <c r="S19" s="76"/>
    </row>
    <row r="20" spans="1:19" ht="44.25" customHeight="1" thickTop="1">
      <c r="A20" s="71" t="s">
        <v>58</v>
      </c>
      <c r="B20" s="72">
        <v>14</v>
      </c>
      <c r="C20" s="60" t="s">
        <v>52</v>
      </c>
      <c r="D20" s="48">
        <v>1</v>
      </c>
      <c r="E20" s="49" t="s">
        <v>17</v>
      </c>
      <c r="F20" s="60" t="s">
        <v>53</v>
      </c>
      <c r="G20" s="26" t="s">
        <v>91</v>
      </c>
      <c r="H20" s="127" t="s">
        <v>75</v>
      </c>
      <c r="I20" s="127"/>
      <c r="J20" s="127"/>
      <c r="K20" s="127" t="s">
        <v>59</v>
      </c>
      <c r="L20" s="127" t="s">
        <v>60</v>
      </c>
      <c r="M20" s="5">
        <f t="shared" si="0"/>
        <v>300</v>
      </c>
      <c r="N20" s="36">
        <v>300</v>
      </c>
      <c r="O20" s="31">
        <v>96</v>
      </c>
      <c r="P20" s="33">
        <f t="shared" si="1"/>
        <v>96</v>
      </c>
      <c r="Q20" s="24" t="str">
        <f t="shared" si="2"/>
        <v>VYHOVUJE</v>
      </c>
      <c r="R20" s="136" t="s">
        <v>3</v>
      </c>
      <c r="S20" s="76"/>
    </row>
    <row r="21" spans="2:19" ht="44.25" customHeight="1">
      <c r="B21" s="93">
        <v>15</v>
      </c>
      <c r="C21" s="60" t="s">
        <v>54</v>
      </c>
      <c r="D21" s="48">
        <v>2</v>
      </c>
      <c r="E21" s="49" t="s">
        <v>17</v>
      </c>
      <c r="F21" s="60" t="s">
        <v>55</v>
      </c>
      <c r="G21" s="20" t="s">
        <v>92</v>
      </c>
      <c r="H21" s="129"/>
      <c r="I21" s="129"/>
      <c r="J21" s="129"/>
      <c r="K21" s="129"/>
      <c r="L21" s="129"/>
      <c r="M21" s="4">
        <f t="shared" si="0"/>
        <v>1200</v>
      </c>
      <c r="N21" s="22">
        <v>600</v>
      </c>
      <c r="O21" s="31">
        <v>148</v>
      </c>
      <c r="P21" s="25">
        <f t="shared" si="1"/>
        <v>296</v>
      </c>
      <c r="Q21" s="23" t="str">
        <f t="shared" si="2"/>
        <v>VYHOVUJE</v>
      </c>
      <c r="R21" s="137"/>
      <c r="S21" s="76"/>
    </row>
    <row r="22" spans="1:19" ht="44.25" customHeight="1" thickBot="1">
      <c r="A22" s="78"/>
      <c r="B22" s="79">
        <v>16</v>
      </c>
      <c r="C22" s="59" t="s">
        <v>56</v>
      </c>
      <c r="D22" s="54">
        <v>1</v>
      </c>
      <c r="E22" s="55" t="s">
        <v>17</v>
      </c>
      <c r="F22" s="59" t="s">
        <v>57</v>
      </c>
      <c r="G22" s="29" t="s">
        <v>93</v>
      </c>
      <c r="H22" s="128"/>
      <c r="I22" s="128"/>
      <c r="J22" s="128"/>
      <c r="K22" s="128"/>
      <c r="L22" s="128"/>
      <c r="M22" s="50">
        <f t="shared" si="0"/>
        <v>400</v>
      </c>
      <c r="N22" s="51">
        <v>400</v>
      </c>
      <c r="O22" s="31">
        <v>148</v>
      </c>
      <c r="P22" s="53">
        <f t="shared" si="1"/>
        <v>148</v>
      </c>
      <c r="Q22" s="52" t="str">
        <f t="shared" si="2"/>
        <v>VYHOVUJE</v>
      </c>
      <c r="R22" s="138"/>
      <c r="S22" s="76"/>
    </row>
    <row r="23" spans="1:19" ht="13.5" customHeight="1" thickBot="1" thickTop="1">
      <c r="A23" s="97"/>
      <c r="B23" s="97"/>
      <c r="C23" s="98"/>
      <c r="D23" s="97"/>
      <c r="E23" s="98"/>
      <c r="F23" s="98"/>
      <c r="G23" s="99"/>
      <c r="H23" s="98"/>
      <c r="I23" s="98"/>
      <c r="J23" s="98"/>
      <c r="K23" s="98"/>
      <c r="L23" s="98"/>
      <c r="M23" s="97"/>
      <c r="N23" s="97"/>
      <c r="O23" s="100"/>
      <c r="P23" s="97"/>
      <c r="Q23" s="97"/>
      <c r="S23" s="76"/>
    </row>
    <row r="24" spans="1:19" ht="60.75" customHeight="1" thickBot="1" thickTop="1">
      <c r="A24" s="102"/>
      <c r="B24" s="126" t="s">
        <v>15</v>
      </c>
      <c r="C24" s="126"/>
      <c r="D24" s="126"/>
      <c r="E24" s="126"/>
      <c r="F24" s="126"/>
      <c r="G24" s="126"/>
      <c r="H24" s="3"/>
      <c r="I24" s="15"/>
      <c r="J24" s="15"/>
      <c r="K24" s="103"/>
      <c r="L24" s="103"/>
      <c r="M24" s="1"/>
      <c r="N24" s="34" t="s">
        <v>5</v>
      </c>
      <c r="O24" s="116" t="s">
        <v>6</v>
      </c>
      <c r="P24" s="117"/>
      <c r="Q24" s="118"/>
      <c r="R24" s="104"/>
      <c r="S24" s="76"/>
    </row>
    <row r="25" spans="1:19" ht="33" customHeight="1" thickBot="1" thickTop="1">
      <c r="A25" s="102"/>
      <c r="B25" s="119" t="s">
        <v>4</v>
      </c>
      <c r="C25" s="119"/>
      <c r="D25" s="119"/>
      <c r="E25" s="119"/>
      <c r="F25" s="119"/>
      <c r="G25" s="119"/>
      <c r="H25" s="105"/>
      <c r="K25" s="16"/>
      <c r="L25" s="16"/>
      <c r="M25" s="2"/>
      <c r="N25" s="57">
        <f>SUM(M7:M22)</f>
        <v>22183</v>
      </c>
      <c r="O25" s="120">
        <f>SUM(P7:P22)</f>
        <v>16724</v>
      </c>
      <c r="P25" s="121"/>
      <c r="Q25" s="122"/>
      <c r="R25" s="106"/>
      <c r="S25" s="76"/>
    </row>
    <row r="26" spans="1:19" ht="39.75" customHeight="1" thickTop="1">
      <c r="A26" s="102"/>
      <c r="I26" s="17"/>
      <c r="J26" s="17"/>
      <c r="K26" s="18"/>
      <c r="L26" s="18"/>
      <c r="M26" s="109"/>
      <c r="N26" s="109"/>
      <c r="O26" s="110"/>
      <c r="P26" s="110"/>
      <c r="Q26" s="110"/>
      <c r="R26" s="106"/>
      <c r="S26" s="76"/>
    </row>
    <row r="27" spans="1:19" ht="19.9" customHeight="1">
      <c r="A27" s="102"/>
      <c r="K27" s="18"/>
      <c r="L27" s="18"/>
      <c r="M27" s="109"/>
      <c r="N27" s="3"/>
      <c r="O27" s="3"/>
      <c r="P27" s="3"/>
      <c r="Q27" s="110"/>
      <c r="R27" s="106"/>
      <c r="S27" s="76"/>
    </row>
    <row r="28" spans="1:19" ht="71.25" customHeight="1">
      <c r="A28" s="102"/>
      <c r="K28" s="18"/>
      <c r="L28" s="18"/>
      <c r="M28" s="109"/>
      <c r="N28" s="3"/>
      <c r="O28" s="3"/>
      <c r="P28" s="3"/>
      <c r="Q28" s="110"/>
      <c r="R28" s="106"/>
      <c r="S28" s="76"/>
    </row>
    <row r="29" spans="1:19" ht="36" customHeight="1">
      <c r="A29" s="102"/>
      <c r="K29" s="111"/>
      <c r="L29" s="111"/>
      <c r="M29" s="89"/>
      <c r="N29" s="109"/>
      <c r="O29" s="110"/>
      <c r="P29" s="110"/>
      <c r="Q29" s="110"/>
      <c r="R29" s="106"/>
      <c r="S29" s="76"/>
    </row>
    <row r="30" spans="1:19" ht="14.25" customHeight="1">
      <c r="A30" s="102"/>
      <c r="B30" s="110"/>
      <c r="C30" s="112"/>
      <c r="D30" s="113"/>
      <c r="E30" s="114"/>
      <c r="F30" s="112"/>
      <c r="G30" s="109"/>
      <c r="H30" s="112"/>
      <c r="I30" s="112"/>
      <c r="J30" s="115"/>
      <c r="K30" s="115"/>
      <c r="L30" s="115"/>
      <c r="M30" s="109"/>
      <c r="N30" s="109"/>
      <c r="O30" s="110"/>
      <c r="P30" s="110"/>
      <c r="Q30" s="110"/>
      <c r="R30" s="106"/>
      <c r="S30" s="76"/>
    </row>
    <row r="31" spans="1:19" ht="14.25" customHeight="1">
      <c r="A31" s="102"/>
      <c r="B31" s="110"/>
      <c r="C31" s="112"/>
      <c r="D31" s="113"/>
      <c r="E31" s="114"/>
      <c r="F31" s="112"/>
      <c r="G31" s="109"/>
      <c r="H31" s="112"/>
      <c r="I31" s="112"/>
      <c r="J31" s="115"/>
      <c r="K31" s="115"/>
      <c r="L31" s="115"/>
      <c r="M31" s="109"/>
      <c r="N31" s="109"/>
      <c r="O31" s="110"/>
      <c r="P31" s="110"/>
      <c r="Q31" s="110"/>
      <c r="R31" s="106"/>
      <c r="S31" s="110"/>
    </row>
    <row r="32" spans="1:19" ht="14.25" customHeight="1">
      <c r="A32" s="102"/>
      <c r="B32" s="110"/>
      <c r="C32" s="112"/>
      <c r="D32" s="113"/>
      <c r="E32" s="114"/>
      <c r="F32" s="112"/>
      <c r="G32" s="109"/>
      <c r="H32" s="112"/>
      <c r="I32" s="112"/>
      <c r="J32" s="115"/>
      <c r="K32" s="115"/>
      <c r="L32" s="115"/>
      <c r="M32" s="109"/>
      <c r="N32" s="109"/>
      <c r="O32" s="110"/>
      <c r="P32" s="110"/>
      <c r="Q32" s="110"/>
      <c r="R32" s="106"/>
      <c r="S32" s="110"/>
    </row>
    <row r="33" spans="1:19" ht="14.25" customHeight="1">
      <c r="A33" s="102"/>
      <c r="B33" s="110"/>
      <c r="C33" s="112"/>
      <c r="D33" s="113"/>
      <c r="E33" s="114"/>
      <c r="F33" s="112"/>
      <c r="G33" s="109"/>
      <c r="H33" s="112"/>
      <c r="I33" s="112"/>
      <c r="J33" s="115"/>
      <c r="K33" s="115"/>
      <c r="L33" s="115"/>
      <c r="M33" s="109"/>
      <c r="N33" s="109"/>
      <c r="O33" s="110"/>
      <c r="P33" s="110"/>
      <c r="Q33" s="110"/>
      <c r="R33" s="106"/>
      <c r="S33" s="110"/>
    </row>
    <row r="34" spans="3:13" ht="15">
      <c r="C34" s="9"/>
      <c r="D34" s="77"/>
      <c r="E34" s="9"/>
      <c r="F34" s="9"/>
      <c r="G34" s="77"/>
      <c r="H34" s="9"/>
      <c r="I34" s="9"/>
      <c r="L34" s="9"/>
      <c r="M34" s="77"/>
    </row>
    <row r="35" spans="3:13" ht="15">
      <c r="C35" s="9"/>
      <c r="D35" s="77"/>
      <c r="E35" s="9"/>
      <c r="F35" s="9"/>
      <c r="G35" s="77"/>
      <c r="H35" s="9"/>
      <c r="I35" s="9"/>
      <c r="L35" s="9"/>
      <c r="M35" s="77"/>
    </row>
    <row r="36" spans="3:13" ht="15">
      <c r="C36" s="9"/>
      <c r="D36" s="77"/>
      <c r="E36" s="9"/>
      <c r="F36" s="9"/>
      <c r="G36" s="77"/>
      <c r="H36" s="9"/>
      <c r="I36" s="9"/>
      <c r="L36" s="9"/>
      <c r="M36" s="77"/>
    </row>
  </sheetData>
  <sheetProtection password="F79C" sheet="1" objects="1" scenarios="1" selectLockedCells="1"/>
  <mergeCells count="30">
    <mergeCell ref="L7:L8"/>
    <mergeCell ref="R17:R19"/>
    <mergeCell ref="R7:R8"/>
    <mergeCell ref="R11:R16"/>
    <mergeCell ref="K20:K22"/>
    <mergeCell ref="R20:R22"/>
    <mergeCell ref="H17:H19"/>
    <mergeCell ref="H20:H22"/>
    <mergeCell ref="I20:I22"/>
    <mergeCell ref="J20:J22"/>
    <mergeCell ref="L17:L19"/>
    <mergeCell ref="K17:K19"/>
    <mergeCell ref="J17:J19"/>
    <mergeCell ref="I17:I19"/>
    <mergeCell ref="O24:Q24"/>
    <mergeCell ref="B25:G25"/>
    <mergeCell ref="O25:Q25"/>
    <mergeCell ref="B1:C1"/>
    <mergeCell ref="O1:Q1"/>
    <mergeCell ref="B24:G24"/>
    <mergeCell ref="H7:H8"/>
    <mergeCell ref="I7:I8"/>
    <mergeCell ref="J7:J8"/>
    <mergeCell ref="H11:H16"/>
    <mergeCell ref="I11:I16"/>
    <mergeCell ref="J11:J16"/>
    <mergeCell ref="K11:K16"/>
    <mergeCell ref="L11:L16"/>
    <mergeCell ref="L20:L22"/>
    <mergeCell ref="K7:K8"/>
  </mergeCells>
  <conditionalFormatting sqref="D20:D22 B7:B22">
    <cfRule type="containsBlanks" priority="55" dxfId="0">
      <formula>LEN(TRIM(B7))=0</formula>
    </cfRule>
  </conditionalFormatting>
  <conditionalFormatting sqref="B7:B22">
    <cfRule type="cellIs" priority="50" dxfId="13" operator="greaterThanOrEqual">
      <formula>1</formula>
    </cfRule>
  </conditionalFormatting>
  <conditionalFormatting sqref="Q7:Q22">
    <cfRule type="cellIs" priority="46" dxfId="12" operator="equal">
      <formula>"NEVYHOVUJE"</formula>
    </cfRule>
    <cfRule type="cellIs" priority="47" dxfId="11" operator="equal">
      <formula>"VYHOVUJE"</formula>
    </cfRule>
  </conditionalFormatting>
  <conditionalFormatting sqref="G7:G22 O7:O22">
    <cfRule type="notContainsBlanks" priority="20" dxfId="10">
      <formula>LEN(TRIM(G7))&gt;0</formula>
    </cfRule>
    <cfRule type="containsBlanks" priority="21" dxfId="6">
      <formula>LEN(TRIM(G7))=0</formula>
    </cfRule>
  </conditionalFormatting>
  <conditionalFormatting sqref="G7:G22 O7:O22">
    <cfRule type="notContainsBlanks" priority="19" dxfId="8">
      <formula>LEN(TRIM(G7))&gt;0</formula>
    </cfRule>
  </conditionalFormatting>
  <conditionalFormatting sqref="G7:G22">
    <cfRule type="notContainsBlanks" priority="18" dxfId="7">
      <formula>LEN(TRIM(G7))&gt;0</formula>
    </cfRule>
    <cfRule type="containsBlanks" priority="22" dxfId="6">
      <formula>LEN(TRIM(G7))=0</formula>
    </cfRule>
  </conditionalFormatting>
  <conditionalFormatting sqref="D7">
    <cfRule type="containsBlanks" priority="6" dxfId="0">
      <formula>LEN(TRIM(D7))=0</formula>
    </cfRule>
  </conditionalFormatting>
  <conditionalFormatting sqref="D8">
    <cfRule type="containsBlanks" priority="5" dxfId="0">
      <formula>LEN(TRIM(D8))=0</formula>
    </cfRule>
  </conditionalFormatting>
  <conditionalFormatting sqref="D9">
    <cfRule type="containsBlanks" priority="4" dxfId="0">
      <formula>LEN(TRIM(D9))=0</formula>
    </cfRule>
  </conditionalFormatting>
  <conditionalFormatting sqref="D10">
    <cfRule type="containsBlanks" priority="3" dxfId="0">
      <formula>LEN(TRIM(D10))=0</formula>
    </cfRule>
  </conditionalFormatting>
  <conditionalFormatting sqref="D11:D16">
    <cfRule type="containsBlanks" priority="2" dxfId="0">
      <formula>LEN(TRIM(D11))=0</formula>
    </cfRule>
  </conditionalFormatting>
  <conditionalFormatting sqref="D17:D19">
    <cfRule type="containsBlanks" priority="1" dxfId="0">
      <formula>LEN(TRIM(D17))=0</formula>
    </cfRule>
  </conditionalFormatting>
  <dataValidations count="1">
    <dataValidation type="list" showInputMessage="1" showErrorMessage="1" sqref="E17:E1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rQpt0zfukPPSOlVkQhVA4oAeNPvONFKTJO1Ya90d0vc=</DigestValue>
    </Reference>
    <Reference Type="http://www.w3.org/2000/09/xmldsig#Object" URI="#idOfficeObject">
      <DigestMethod Algorithm="http://www.w3.org/2001/04/xmlenc#sha256"/>
      <DigestValue>ByJDU00AU6DlC3xYeIfU54lSy74FtctKSsjEnqgjfuE=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7b33vQLuxSf5dvmyKSyHCSa6Ut3oaLvpur2x9kpCzeI=</DigestValue>
    </Reference>
  </SignedInfo>
  <SignatureValue>lrgmqvRhGilSWRyhxYiKB91ieFiyOGv1lspaNnyMmVaUrswjx095SgMEODQVE9zDipSCYqj+su25
urW8jNGEzE6g3+ZrTRzzx2X+bfZurme7ZnnQUgWAcfEzwqhKvdR+94jA0d8nXbUY7clZ6NYBzDV/
5B/+M7Tnwph64b+RiizQPxP032pNcYlbp1QtzbUFiEXDbyDUi1wFIhLiqbD62nzvlhrS9jzQkviu
u0tIuXOnNTHG3v4S0d+2upDkRBara7HoPbso/keWMZ9/+XXcvZbgZXLjlMLPAzWQElZwRCuOg2w8
qjcW3LyawzDeb08g02MwUNCHyhom9e5jPGQFug==</SignatureValue>
  <KeyInfo>
    <X509Data>
      <X509Certificate>MIIHuTCCBqGgAwIBAgIDNIERMA0GCSqGSIb3DQEBCwUAMF8xCzAJBgNVBAYTAkNaMSwwKgYDVQQKDCPEjGVza8OhIHBvxaF0YSwgcy5wLiBbScSMIDQ3MTE0OTgzXTEiMCAGA1UEAxMZUG9zdFNpZ251bSBRdWFsaWZpZWQgQ0EgMjAeFw0xODA2MTgxMDAzMjFaFw0xOTA3MDgxMDAzMjFaMIGwMQswCQYDVQQGEwJDWjEXMBUGA1UEYRMOTlRSQ1otMDQ2MTkyMDAxLjAsBgNVBAoMJURDIERpc3RyaWJ1dGlvbiBzLnIuby4gW0nEjCAwNDYxOTIwMF0xCjAIBgNVBAsTATExFzAVBgNVBAMMDkphbiBTa2xlbmnEjWthMRMwEQYDVQQEDApTa2xlbmnEjWthMQwwCgYDVQQqEwNKYW4xEDAOBgNVBAUTB1A1OTgwODIwggEiMA0GCSqGSIb3DQEBAQUAA4IBDwAwggEKAoIBAQC8v4y9ZFYRxRjDul4YztX5FdwR7QhlmQnW9mXLYOMFckw7TvIV60AhabhdLVDlc9i80GZm/cVfkXMYRJR3FppD38iTTkf9XDdTvyuUFrW1CwY0AVimli/IkrVAEXbwRwyz5i0SuPP+fCU6u38UjroSoaou7D8EVy3ZCQwDRU0KDMnXFhFWOXiM9Z1ohtQsD2GvZCGOVwx/pdcoYgVjJ4g65IXRCLkJMhl7kpEH53wjnydX/zu/Mh/kF0an4y8K39VNU65mxICDUZP4xVJQi6wsNww8qdyaZOHdWFQxVf/1nFzHphu9qImGGQF2qjn1VoCeYblAcw4Tvk9ujOGXmi0lAgMBAAGjggQqMIIEJjBLBgNVHREERDBCgRpqYW4uc2tsZW5pY2thQGNkcm1hcmtldC5jeqAZBgkrBgEEAdwZAgGgDBMKMTUyMzk4NDQ4NKAJBgNVBA2gAhMAMAkGA1UdEwQCMAAwggErBgNVHSAEggEiMIIBHjCCAQ8GCGeBBgEEARFuMIIBAT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kBggrBgEFBQcCARYYaHR0cDovL3d3dy5wb3N0c2lnbnVtLmN6MAkGBwQAi+xAAQAwgZsGCCsGAQUFBwEDBIGOMIGLMAgGBgQAjkYBATBqBgYEAI5GAQUwYDAuFihodHRwczovL3d3dy5wb3N0c2lnbnVtLmN6L3Bkcy9wZHNfZW4ucGRmEwJlbjAuFihodHRwczovL3d3dy5wb3N0c2lnbnVtLmN6L3Bkcy9wZHNfY3MucGRmEwJjczATBgYEAI5GAQYwCQYHBACORgEGAT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Xg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RypsZ1CWQaPheJOEvW3NnH9S47ADANBgkqhkiG9w0BAQsFAAOCAQEAWlPMEatyZW8Q44iFwLIMzH0xzuD0QYL7Z6Ik8DW4rGR82wqY+jyAmqAnmPYR5JutmUwooWmolrMh8VHeZWff4Okf3v2eb2zheblWGbIBI0f16uZH4oIQuFfXG/FmDerAuz4MbDFvdr6sq5tegsscm5Uz4TVvaVIX4+EteRyTVYrdiruhWjoU6588IY6nMhLMZd2+2giwIOlRBiqSv3nxitlSEGBb+j914b52w0tl5NeJDyU7ZaytzsipV4zf06iosdMIc3gqpRqK1blflFPgiFiDi71d3QlF9h08Ezu8i9lk+IcMqVm9Srrl89OZ9JaRG5j3oJmt9YNWApmdkaAgX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iEEgP+zG6FwSdA+UeL3ddnhGfQgnEmMMhP4XVR3Hk9o=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Rpo8M666ZxMSsfQ/JJb+VDgB55tm6NVdxtN1iABn+wc=</DigestValue>
      </Reference>
      <Reference URI="/xl/sharedStrings.xml?ContentType=application/vnd.openxmlformats-officedocument.spreadsheetml.sharedStrings+xml">
        <DigestMethod Algorithm="http://www.w3.org/2001/04/xmlenc#sha256"/>
        <DigestValue>lrhkbzszx2xjbgCBmR3m3WaMZgUjFTbgtxf0u4bUqvY=</DigestValue>
      </Reference>
      <Reference URI="/xl/styles.xml?ContentType=application/vnd.openxmlformats-officedocument.spreadsheetml.styles+xml">
        <DigestMethod Algorithm="http://www.w3.org/2001/04/xmlenc#sha256"/>
        <DigestValue>IZOwYL2tIvCT/XnWV2GHRpTaXroeqOhJSU2U1kB9f7k=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Dmy/c5A2LScYS1pfjFVecQS3/Mz0l32hL1ZM1z/N5bs=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U50xXtZqOV6ytM+zifNucblrsUb+5fDjsqkp6FOBqr0=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2018-10-05T06:15:10Z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16.0.10827/15</OfficeVersion>
          <ApplicationVersion>16.0.10827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2018-10-05T06:15:10Z</xd:SigningTime>
          <xd:SigningCertificate>
            <xd:Cert>
              <xd:CertDigest>
                <DigestMethod Algorithm="http://www.w3.org/2001/04/xmlenc#sha256"/>
                <DigestValue>pyt3jxNcFSPhs+7/IfMcmN0GvjwgqFvrlVq7c1lNaHo=</DigestValue>
              </xd:CertDigest>
              <xd:IssuerSerial>
                <X509IssuerName>CN=PostSignum Qualified CA 2, O="Česká pošta, s.p. [IČ 47114983]", C=CZ</X509IssuerName>
                <X509SerialNumber>3440913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Sklenička</cp:lastModifiedBy>
  <cp:lastPrinted>2015-06-17T10:31:14Z</cp:lastPrinted>
  <dcterms:created xsi:type="dcterms:W3CDTF">2014-03-05T12:43:32Z</dcterms:created>
  <dcterms:modified xsi:type="dcterms:W3CDTF">2018-10-04T14:55:04Z</dcterms:modified>
  <cp:category/>
  <cp:version/>
  <cp:contentType/>
  <cp:contentStatus/>
</cp:coreProperties>
</file>