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240" windowHeight="13740" tabRatio="939" activeTab="0"/>
  </bookViews>
  <sheets>
    <sheet name="Nábytek" sheetId="22" r:id="rId1"/>
  </sheets>
  <definedNames>
    <definedName name="_xlnm.Print_Area" localSheetId="0">'Nábytek'!$B$1:$T$16</definedName>
  </definedNames>
  <calcPr calcId="145621"/>
</workbook>
</file>

<file path=xl/sharedStrings.xml><?xml version="1.0" encoding="utf-8"?>
<sst xmlns="http://schemas.openxmlformats.org/spreadsheetml/2006/main" count="77" uniqueCount="57">
  <si>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</si>
  <si>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</si>
  <si>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</si>
  <si>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</si>
  <si>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</si>
  <si>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</si>
  <si>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</si>
  <si>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</si>
  <si>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</si>
  <si>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</si>
  <si>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</si>
  <si>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</si>
  <si>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</si>
  <si>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</si>
  <si>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</si>
  <si>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 xml:space="preserve">Školní lavice jednomístná s košem </t>
  </si>
  <si>
    <t>Nábytek pro ZČU  (II.) 040 - 2018 (N-(II.)-040-2018)</t>
  </si>
  <si>
    <t>Priloha_c._1_Kupni_smlouvy_technicka_specifikace_N-(II.)-040-2018</t>
  </si>
  <si>
    <t>Ilustrační obrázek</t>
  </si>
  <si>
    <t xml:space="preserve">Název </t>
  </si>
  <si>
    <t xml:space="preserve">Měrná jednotka [MJ] </t>
  </si>
  <si>
    <t>Popis</t>
  </si>
  <si>
    <t>Fakturace</t>
  </si>
  <si>
    <t>Samostatná faktura</t>
  </si>
  <si>
    <t xml:space="preserve">Financováno
 z projektových finančních prostředků </t>
  </si>
  <si>
    <t>NE</t>
  </si>
  <si>
    <t>Obchodní podmínky NAD RÁMEC STANDARDNÍCH 
obchodních podmínek</t>
  </si>
  <si>
    <t>Mgr. Magdalena Edlová, DiS.,
Tel.: 37763 1907</t>
  </si>
  <si>
    <t xml:space="preserve">Kontaktní osoba 
k převzetí zboží </t>
  </si>
  <si>
    <t xml:space="preserve">Místo dodání </t>
  </si>
  <si>
    <t>Maximální cena za jednotlivé položky 
 v Kč BEZ DPH</t>
  </si>
  <si>
    <t xml:space="preserve">POZNÁMKA </t>
  </si>
  <si>
    <t>Dvoumístná školní lavice</t>
  </si>
  <si>
    <t>Dvoumístná žákovská lavice, 
tvar nohou (podnoží) „C“,  velikost 6 (výška lavice cca 76 cm,). 
Plát stolu je vyroben z laminované desky a je opatřen hranou ABS. 
Koncové části kovových profilů jsou opatřeny plastovými návleky, které chrání podlahové krytiny před poškozením. 
Kovová konstrukce lavic je vyrobena z ocelových profilů ošetřených práškovou barvou. 
Deska stolu je žlutá (přibližně RAL 1018), rozměr cca 130x55 cm; 
barva konstrukce černá (přibližně RAL 9005). 
Dodáno včetně dovozu a montáže na místě.</t>
  </si>
  <si>
    <t>Dvoumístná žákovská lavice, 
tvar nohou (podnoží) „C“,  velikost 6 (výška lavice cca 76 cm,). 
Plát stolu je vyroben z laminované desky a je opatřen hranou ABS. 
Koncové části kovových profilů jsou opatřeny plastovými návleky, které chrání podlahové krytiny před poškozením. 
Kovová konstrukce lavic je vyrobena z ocelových profilů ošetřených práškovou barvou. 
Deska stolu je bílá (přibližně RAL 9003), rozměr cca 130x55 cm; 
barva konstrukce černá (přibližně RAL 9005). 
Dodáno včetně dovozu a montáže na místě.</t>
  </si>
  <si>
    <t>Pevná školní židle</t>
  </si>
  <si>
    <t>Pevná školní židle čalouněná. 
Židle má plochooválovou kovovou konstrukci, 
velikost 6 (výška sedáku cca 46 cm, šířka cca 41 cm), 
podnože tvarově stejné jako lavice – tvar „C“, aby designově odpovídaly. Čalounění – šedá barva. 
Včetně montáže a dovozu na místo.</t>
  </si>
  <si>
    <t>ANO</t>
  </si>
  <si>
    <t>ESF projekt 
Západočeské univerzity v Plzni,
 reg. č. 
CZ.02.2.69/0.0/0.0/16_ 015/0002287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</si>
  <si>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</si>
  <si>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r>
      <t>Školní lavice jednomístná s košem.</t>
    </r>
    <r>
      <rPr>
        <sz val="11"/>
        <rFont val="Calibri"/>
        <family val="2"/>
        <scheme val="minor"/>
      </rPr>
      <t xml:space="preserve"> Rozměr desky</t>
    </r>
    <r>
      <rPr>
        <sz val="11"/>
        <color theme="1"/>
        <rFont val="Calibri"/>
        <family val="2"/>
        <scheme val="minor"/>
      </rPr>
      <t xml:space="preserve"> 65x50 cm, výška 76 cm. Konstrukce červená, </t>
    </r>
    <r>
      <rPr>
        <sz val="11"/>
        <rFont val="Calibri"/>
        <family val="2"/>
        <scheme val="minor"/>
      </rPr>
      <t xml:space="preserve">plastové kluzáky.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Jedná se o doplnění stávajícího nábytku </t>
    </r>
    <r>
      <rPr>
        <sz val="11"/>
        <color theme="1"/>
        <rFont val="Calibri"/>
        <family val="2"/>
        <scheme val="minor"/>
      </rPr>
      <t>- viz ilustrační obrázek.</t>
    </r>
  </si>
  <si>
    <t>Mgr. Dagmar Vokrová,
Tel.: 37763 5203,
606 665 114</t>
  </si>
  <si>
    <t>Univerzitní 22,
306 14 Plzeň,
Ústav jazykové přípravy,
 UL610</t>
  </si>
  <si>
    <t xml:space="preserve">Jungmannova  1,
301 00 Plzeň,
Odbor celoživotního vzdělávání -
Univerzita třetího věku,
JJ 113b </t>
  </si>
  <si>
    <t>Dodání včetně dopravy a montáže.
Dodání zboží do místa plnění do 60 kalendářních dnů od dojití výzvy k plnění smlouvy.</t>
  </si>
  <si>
    <t>Balanční kancelářská židle s podhlavníkem</t>
  </si>
  <si>
    <t>Mgr. Šárka Mudrová,
Tel.: 37763 8603,
725 807 715</t>
  </si>
  <si>
    <t>Univerzitní 14, 
306 14 Plzeň,
Fakulta strojní -
Katedra tělesné výchovy a sportu, 
UT 207</t>
  </si>
  <si>
    <r>
      <t xml:space="preserve">Výškově nastavitelná, tvarovaný opěrák ze síťoviny, podpora bederní páteře, možnost aretace; ergonomický pohyblivý/balanční sedák, výškově nastavitelné područky,  podhlavník - nastavitelný, stabilní kovový kříž, kolečka (gelová - nejsou podmínkou, pouze pokud budou v nabídce).
Barva: fialová/zelená/černá (pořadí dle preferencí).
</t>
    </r>
    <r>
      <rPr>
        <sz val="11"/>
        <rFont val="Calibri"/>
        <family val="2"/>
        <scheme val="minor"/>
      </rPr>
      <t>Rozměry: výška sezení 43 - 54 cm, šířka sedáku min. 48 cm, hloubka sedáku min. 44 cm, nastavitelná výška opěráku 55 - 60 cm.
Nosnost min. 110kg.</t>
    </r>
  </si>
  <si>
    <t>Skříňka pod tiskárnu</t>
  </si>
  <si>
    <t>Dodání včetně dopravy a montáže.</t>
  </si>
  <si>
    <t>Havlík Milan Ing., 
mobil: 725 965 755</t>
  </si>
  <si>
    <t xml:space="preserve">ZČU v Plzni, 
Univerzitní 22, 
budova FST, 3.NP, 
UL306 </t>
  </si>
  <si>
    <t>Podhlavník k židli</t>
  </si>
  <si>
    <t>Rozměry šířka 500 mm, výška min. 500 a max. 560 mm, hloubka 600 mm, záda plná v barvě korpusu, 1 pár dvířek bude ve spodní části skříňky a
bude tvořit zhruba 2/3 výšky skříňky. 
Horní část skříňky (zhruba 1/3 výšky) bude otevřená z čelní strany. 
Skříňka bude obsahovat 2 police, jednu pevnou a v uzavřené části jednu pohyblivou s předvrtaným rastrem pro změnu výšky této police, provedení LTD BUK 1796, horní a spodní deska tl.25mm, ostatní (korpus) 
tl. min 18mm, ABS hrany min. 2mm po celém obvodu kvalitně zpracované a oděru odolné zabroušené na horní i spodní desce, pohledové hrany také ABS min. 2mm. Úchytky kvalitní kovové světlé-oblouk bez ostrých hran (stejné jako u ostatního nábytku). 4x kolečko v provedení pro koberce i dlaždice. 
Před dodávkou nutno konzultovat orientaci let (vzoru) na laminu. 
Náhled možného provedení – viz obrázek v příloze. 
Jedná se o doplnění již dodaného stávajícího nábytku z předchozí dodávky, jedná se o stejné provedení a vzor skříňky, pouze se mění rozměr šířka.</t>
  </si>
  <si>
    <t>ZČU v Plzni, 
Univerzitní 22, 
budova FST, 3.NP</t>
  </si>
  <si>
    <t>Podhlavník kompatibilní k židli GAME Šéf VIP.
Síťovaný podhlavník - 3D stavitelný, barva černá.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</si>
</sst>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9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8</xdr:row>
      <xdr:rowOff>161925</xdr:rowOff>
    </xdr:from>
    <xdr:to>
      <xdr:col>6</xdr:col>
      <xdr:colOff>1876425</xdr:colOff>
      <xdr:row>8</xdr:row>
      <xdr:rowOff>2133600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7458075"/>
          <a:ext cx="1257300" cy="1971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514350</xdr:colOff>
      <xdr:row>12</xdr:row>
      <xdr:rowOff>38100</xdr:rowOff>
    </xdr:from>
    <xdr:to>
      <xdr:col>6</xdr:col>
      <xdr:colOff>1952625</xdr:colOff>
      <xdr:row>12</xdr:row>
      <xdr:rowOff>2324100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16430625"/>
          <a:ext cx="1438275" cy="228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342900</xdr:colOff>
      <xdr:row>6</xdr:row>
      <xdr:rowOff>981075</xdr:rowOff>
    </xdr:from>
    <xdr:to>
      <xdr:col>6</xdr:col>
      <xdr:colOff>2447925</xdr:colOff>
      <xdr:row>6</xdr:row>
      <xdr:rowOff>3267075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3590925"/>
          <a:ext cx="2105025" cy="2286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zoomScale="80" zoomScaleNormal="80" workbookViewId="0" topLeftCell="F4">
      <selection activeCell="Q7" sqref="Q7"/>
    </sheetView>
  </sheetViews>
  <sheetFormatPr defaultColWidth="9.140625" defaultRowHeight="15"/>
  <cols>
    <col min="1" max="1" width="1.421875" style="73" customWidth="1"/>
    <col min="2" max="2" width="5.7109375" style="73" customWidth="1"/>
    <col min="3" max="3" width="37.8515625" style="8" customWidth="1"/>
    <col min="4" max="4" width="9.7109375" style="116" customWidth="1"/>
    <col min="5" max="5" width="9.00390625" style="13" customWidth="1"/>
    <col min="6" max="6" width="65.8515625" style="8" customWidth="1"/>
    <col min="7" max="7" width="40.7109375" style="8" customWidth="1"/>
    <col min="8" max="8" width="29.140625" style="117" customWidth="1"/>
    <col min="9" max="9" width="16.28125" style="117" customWidth="1"/>
    <col min="10" max="10" width="16.8515625" style="8" customWidth="1"/>
    <col min="11" max="11" width="37.28125" style="73" customWidth="1"/>
    <col min="12" max="12" width="23.57421875" style="14" customWidth="1"/>
    <col min="13" max="13" width="22.421875" style="73" customWidth="1"/>
    <col min="14" max="14" width="22.140625" style="117" customWidth="1"/>
    <col min="15" max="15" width="17.7109375" style="117" hidden="1" customWidth="1"/>
    <col min="16" max="16" width="20.8515625" style="73" customWidth="1"/>
    <col min="17" max="17" width="21.7109375" style="73" customWidth="1"/>
    <col min="18" max="18" width="21.00390625" style="73" customWidth="1"/>
    <col min="19" max="19" width="19.421875" style="73" customWidth="1"/>
    <col min="20" max="20" width="20.421875" style="73" hidden="1" customWidth="1"/>
    <col min="21" max="16384" width="9.140625" style="73" customWidth="1"/>
  </cols>
  <sheetData>
    <row r="1" spans="2:15" s="14" customFormat="1" ht="24.6" customHeight="1">
      <c r="B1" s="50" t="s">
        <v>16</v>
      </c>
      <c r="C1" s="50"/>
      <c r="D1" s="50"/>
      <c r="E1" s="50"/>
      <c r="F1" s="8"/>
      <c r="G1" s="8"/>
      <c r="H1" s="8"/>
      <c r="I1" s="8"/>
      <c r="J1" s="8"/>
      <c r="N1" s="8"/>
      <c r="O1" s="8"/>
    </row>
    <row r="2" spans="1:20" s="14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10"/>
      <c r="K2" s="9"/>
      <c r="L2" s="9"/>
      <c r="M2" s="9"/>
      <c r="N2" s="8"/>
      <c r="O2" s="8"/>
      <c r="P2" s="9"/>
      <c r="Q2" s="51" t="s">
        <v>17</v>
      </c>
      <c r="R2" s="51"/>
      <c r="S2" s="51"/>
      <c r="T2" s="55"/>
    </row>
    <row r="3" spans="2:19" s="14" customFormat="1" ht="19.9" customHeight="1">
      <c r="B3" s="56"/>
      <c r="C3" s="57" t="s">
        <v>5</v>
      </c>
      <c r="D3" s="58"/>
      <c r="E3" s="58"/>
      <c r="F3" s="58"/>
      <c r="G3" s="58"/>
      <c r="H3" s="59"/>
      <c r="I3" s="59"/>
      <c r="J3" s="59"/>
      <c r="K3" s="59"/>
      <c r="L3" s="59"/>
      <c r="M3" s="60"/>
      <c r="N3" s="61"/>
      <c r="O3" s="61"/>
      <c r="P3" s="60"/>
      <c r="Q3" s="60"/>
      <c r="S3" s="60"/>
    </row>
    <row r="4" spans="2:19" s="14" customFormat="1" ht="19.9" customHeight="1" thickBot="1">
      <c r="B4" s="62"/>
      <c r="C4" s="57" t="s">
        <v>12</v>
      </c>
      <c r="D4" s="58"/>
      <c r="E4" s="58"/>
      <c r="F4" s="58"/>
      <c r="G4" s="58"/>
      <c r="H4" s="58"/>
      <c r="I4" s="60"/>
      <c r="J4" s="60"/>
      <c r="K4" s="60"/>
      <c r="L4" s="60"/>
      <c r="M4" s="60"/>
      <c r="N4" s="8"/>
      <c r="O4" s="8"/>
      <c r="P4" s="60"/>
      <c r="Q4" s="60"/>
      <c r="S4" s="60"/>
    </row>
    <row r="5" spans="2:17" s="14" customFormat="1" ht="37.5" customHeight="1" thickBot="1">
      <c r="B5" s="11"/>
      <c r="C5" s="12"/>
      <c r="D5" s="13"/>
      <c r="E5" s="13"/>
      <c r="F5" s="8"/>
      <c r="G5" s="8"/>
      <c r="H5" s="19" t="s">
        <v>11</v>
      </c>
      <c r="I5" s="8"/>
      <c r="J5" s="8"/>
      <c r="N5" s="8"/>
      <c r="O5" s="15"/>
      <c r="Q5" s="22" t="s">
        <v>11</v>
      </c>
    </row>
    <row r="6" spans="2:20" s="14" customFormat="1" ht="86.25" customHeight="1" thickBot="1" thickTop="1">
      <c r="B6" s="16" t="s">
        <v>1</v>
      </c>
      <c r="C6" s="23" t="s">
        <v>19</v>
      </c>
      <c r="D6" s="23" t="s">
        <v>0</v>
      </c>
      <c r="E6" s="23" t="s">
        <v>20</v>
      </c>
      <c r="F6" s="23" t="s">
        <v>21</v>
      </c>
      <c r="G6" s="23" t="s">
        <v>18</v>
      </c>
      <c r="H6" s="21" t="s">
        <v>2</v>
      </c>
      <c r="I6" s="23" t="s">
        <v>22</v>
      </c>
      <c r="J6" s="23" t="s">
        <v>24</v>
      </c>
      <c r="K6" s="23" t="s">
        <v>39</v>
      </c>
      <c r="L6" s="23" t="s">
        <v>26</v>
      </c>
      <c r="M6" s="49" t="s">
        <v>28</v>
      </c>
      <c r="N6" s="23" t="s">
        <v>29</v>
      </c>
      <c r="O6" s="23" t="s">
        <v>30</v>
      </c>
      <c r="P6" s="23" t="s">
        <v>6</v>
      </c>
      <c r="Q6" s="20" t="s">
        <v>7</v>
      </c>
      <c r="R6" s="23" t="s">
        <v>8</v>
      </c>
      <c r="S6" s="23" t="s">
        <v>9</v>
      </c>
      <c r="T6" s="23" t="s">
        <v>31</v>
      </c>
    </row>
    <row r="7" spans="2:20" s="14" customFormat="1" ht="282.75" customHeight="1" thickBot="1" thickTop="1">
      <c r="B7" s="63">
        <v>1</v>
      </c>
      <c r="C7" s="64" t="s">
        <v>49</v>
      </c>
      <c r="D7" s="65">
        <v>1</v>
      </c>
      <c r="E7" s="64" t="s">
        <v>14</v>
      </c>
      <c r="F7" s="66" t="s">
        <v>54</v>
      </c>
      <c r="G7" s="67"/>
      <c r="H7" s="43"/>
      <c r="I7" s="68" t="s">
        <v>23</v>
      </c>
      <c r="J7" s="64" t="s">
        <v>25</v>
      </c>
      <c r="K7" s="68" t="s">
        <v>25</v>
      </c>
      <c r="L7" s="64" t="s">
        <v>50</v>
      </c>
      <c r="M7" s="68" t="s">
        <v>51</v>
      </c>
      <c r="N7" s="68" t="s">
        <v>52</v>
      </c>
      <c r="O7" s="44">
        <f>D7*P7</f>
        <v>4600</v>
      </c>
      <c r="P7" s="45">
        <v>4600</v>
      </c>
      <c r="Q7" s="46"/>
      <c r="R7" s="47">
        <f>D7*Q7</f>
        <v>0</v>
      </c>
      <c r="S7" s="48" t="str">
        <f>IF(ISNUMBER(Q7),IF(Q7&gt;P7,"NEVYHOVUJE","VYHOVUJE")," ")</f>
        <v xml:space="preserve"> </v>
      </c>
      <c r="T7" s="69"/>
    </row>
    <row r="8" spans="2:20" s="14" customFormat="1" ht="86.25" customHeight="1" thickBot="1" thickTop="1">
      <c r="B8" s="63">
        <v>2</v>
      </c>
      <c r="C8" s="70" t="s">
        <v>53</v>
      </c>
      <c r="D8" s="71">
        <v>9</v>
      </c>
      <c r="E8" s="70" t="s">
        <v>14</v>
      </c>
      <c r="F8" s="67" t="s">
        <v>56</v>
      </c>
      <c r="G8" s="67"/>
      <c r="H8" s="43"/>
      <c r="I8" s="68" t="s">
        <v>23</v>
      </c>
      <c r="J8" s="64" t="s">
        <v>25</v>
      </c>
      <c r="K8" s="68" t="s">
        <v>25</v>
      </c>
      <c r="L8" s="64" t="s">
        <v>25</v>
      </c>
      <c r="M8" s="68" t="s">
        <v>51</v>
      </c>
      <c r="N8" s="68" t="s">
        <v>55</v>
      </c>
      <c r="O8" s="44">
        <f>D8*P8</f>
        <v>5400</v>
      </c>
      <c r="P8" s="45">
        <v>600</v>
      </c>
      <c r="Q8" s="46"/>
      <c r="R8" s="47">
        <f>D8*Q8</f>
        <v>0</v>
      </c>
      <c r="S8" s="48" t="str">
        <f aca="true" t="shared" si="0" ref="S8:S13">IF(ISNUMBER(Q8),IF(Q8&gt;P8,"NEVYHOVUJE","VYHOVUJE")," ")</f>
        <v xml:space="preserve"> </v>
      </c>
      <c r="T8" s="69"/>
    </row>
    <row r="9" spans="1:20" ht="174" customHeight="1" thickBot="1" thickTop="1">
      <c r="A9" s="72"/>
      <c r="B9" s="63">
        <v>3</v>
      </c>
      <c r="C9" s="70" t="s">
        <v>15</v>
      </c>
      <c r="D9" s="71">
        <v>4</v>
      </c>
      <c r="E9" s="70" t="s">
        <v>14</v>
      </c>
      <c r="F9" s="67" t="s">
        <v>40</v>
      </c>
      <c r="G9" s="67"/>
      <c r="H9" s="43"/>
      <c r="I9" s="68" t="s">
        <v>23</v>
      </c>
      <c r="J9" s="64" t="s">
        <v>25</v>
      </c>
      <c r="K9" s="68"/>
      <c r="L9" s="64" t="s">
        <v>44</v>
      </c>
      <c r="M9" s="68" t="s">
        <v>27</v>
      </c>
      <c r="N9" s="68" t="s">
        <v>43</v>
      </c>
      <c r="O9" s="44">
        <f>D9*P9</f>
        <v>10980</v>
      </c>
      <c r="P9" s="45">
        <v>2745</v>
      </c>
      <c r="Q9" s="46"/>
      <c r="R9" s="47">
        <f>D9*Q9</f>
        <v>0</v>
      </c>
      <c r="S9" s="48" t="str">
        <f t="shared" si="0"/>
        <v xml:space="preserve"> </v>
      </c>
      <c r="T9" s="69"/>
    </row>
    <row r="10" spans="2:20" ht="194.25" customHeight="1" thickTop="1">
      <c r="B10" s="74">
        <v>4</v>
      </c>
      <c r="C10" s="75" t="s">
        <v>32</v>
      </c>
      <c r="D10" s="76">
        <v>5</v>
      </c>
      <c r="E10" s="75" t="s">
        <v>14</v>
      </c>
      <c r="F10" s="77" t="s">
        <v>33</v>
      </c>
      <c r="G10" s="77"/>
      <c r="H10" s="27"/>
      <c r="I10" s="78" t="s">
        <v>23</v>
      </c>
      <c r="J10" s="79" t="s">
        <v>37</v>
      </c>
      <c r="K10" s="78" t="s">
        <v>38</v>
      </c>
      <c r="L10" s="79" t="s">
        <v>44</v>
      </c>
      <c r="M10" s="78" t="s">
        <v>41</v>
      </c>
      <c r="N10" s="78" t="s">
        <v>42</v>
      </c>
      <c r="O10" s="28">
        <f>D10*P10</f>
        <v>23310</v>
      </c>
      <c r="P10" s="29">
        <v>4662</v>
      </c>
      <c r="Q10" s="30"/>
      <c r="R10" s="31">
        <f>D10*Q10</f>
        <v>0</v>
      </c>
      <c r="S10" s="32" t="str">
        <f t="shared" si="0"/>
        <v xml:space="preserve"> </v>
      </c>
      <c r="T10" s="80"/>
    </row>
    <row r="11" spans="2:20" ht="194.25" customHeight="1">
      <c r="B11" s="81">
        <v>5</v>
      </c>
      <c r="C11" s="82" t="s">
        <v>32</v>
      </c>
      <c r="D11" s="83">
        <v>7</v>
      </c>
      <c r="E11" s="82" t="s">
        <v>14</v>
      </c>
      <c r="F11" s="84" t="s">
        <v>34</v>
      </c>
      <c r="G11" s="85"/>
      <c r="H11" s="33"/>
      <c r="I11" s="86"/>
      <c r="J11" s="87"/>
      <c r="K11" s="86"/>
      <c r="L11" s="87"/>
      <c r="M11" s="86"/>
      <c r="N11" s="86"/>
      <c r="O11" s="5">
        <f>D11*P11</f>
        <v>30576</v>
      </c>
      <c r="P11" s="26">
        <v>4368</v>
      </c>
      <c r="Q11" s="34"/>
      <c r="R11" s="35">
        <f>D11*Q11</f>
        <v>0</v>
      </c>
      <c r="S11" s="36" t="str">
        <f t="shared" si="0"/>
        <v xml:space="preserve"> </v>
      </c>
      <c r="T11" s="88"/>
    </row>
    <row r="12" spans="2:20" ht="153.75" customHeight="1" thickBot="1">
      <c r="B12" s="89">
        <v>6</v>
      </c>
      <c r="C12" s="90" t="s">
        <v>35</v>
      </c>
      <c r="D12" s="91">
        <v>24</v>
      </c>
      <c r="E12" s="90" t="s">
        <v>14</v>
      </c>
      <c r="F12" s="92" t="s">
        <v>36</v>
      </c>
      <c r="G12" s="92"/>
      <c r="H12" s="37"/>
      <c r="I12" s="93"/>
      <c r="J12" s="94"/>
      <c r="K12" s="93"/>
      <c r="L12" s="94"/>
      <c r="M12" s="93"/>
      <c r="N12" s="93"/>
      <c r="O12" s="38">
        <f>D12*P12</f>
        <v>51072</v>
      </c>
      <c r="P12" s="39">
        <v>2128</v>
      </c>
      <c r="Q12" s="40"/>
      <c r="R12" s="41">
        <f>D12*Q12</f>
        <v>0</v>
      </c>
      <c r="S12" s="42" t="str">
        <f t="shared" si="0"/>
        <v xml:space="preserve"> </v>
      </c>
      <c r="T12" s="95"/>
    </row>
    <row r="13" spans="2:20" ht="193.5" customHeight="1" thickBot="1" thickTop="1">
      <c r="B13" s="63">
        <v>7</v>
      </c>
      <c r="C13" s="70" t="s">
        <v>45</v>
      </c>
      <c r="D13" s="65">
        <v>1</v>
      </c>
      <c r="E13" s="64" t="s">
        <v>14</v>
      </c>
      <c r="F13" s="67" t="s">
        <v>48</v>
      </c>
      <c r="G13" s="67"/>
      <c r="H13" s="43"/>
      <c r="I13" s="68" t="s">
        <v>23</v>
      </c>
      <c r="J13" s="64" t="s">
        <v>25</v>
      </c>
      <c r="K13" s="68"/>
      <c r="L13" s="64"/>
      <c r="M13" s="68" t="s">
        <v>46</v>
      </c>
      <c r="N13" s="68" t="s">
        <v>47</v>
      </c>
      <c r="O13" s="44">
        <f>D13*P13</f>
        <v>7200</v>
      </c>
      <c r="P13" s="45">
        <v>7200</v>
      </c>
      <c r="Q13" s="46"/>
      <c r="R13" s="47">
        <f>D13*Q13</f>
        <v>0</v>
      </c>
      <c r="S13" s="48" t="str">
        <f t="shared" si="0"/>
        <v xml:space="preserve"> </v>
      </c>
      <c r="T13" s="69"/>
    </row>
    <row r="14" spans="1:20" ht="13.5" customHeight="1" thickBot="1" thickTop="1">
      <c r="A14" s="96"/>
      <c r="B14" s="96"/>
      <c r="C14" s="97"/>
      <c r="D14" s="96"/>
      <c r="E14" s="97"/>
      <c r="F14" s="97"/>
      <c r="G14" s="97"/>
      <c r="H14" s="98"/>
      <c r="I14" s="96"/>
      <c r="J14" s="97"/>
      <c r="K14" s="96"/>
      <c r="L14" s="97"/>
      <c r="M14" s="96"/>
      <c r="N14" s="96"/>
      <c r="O14" s="96"/>
      <c r="P14" s="96"/>
      <c r="Q14" s="96"/>
      <c r="R14" s="99"/>
      <c r="S14" s="96"/>
      <c r="T14" s="96"/>
    </row>
    <row r="15" spans="1:20" ht="60.75" customHeight="1" thickBot="1" thickTop="1">
      <c r="A15" s="100"/>
      <c r="B15" s="54" t="s">
        <v>13</v>
      </c>
      <c r="C15" s="54"/>
      <c r="D15" s="54"/>
      <c r="E15" s="54"/>
      <c r="F15" s="54"/>
      <c r="G15" s="54"/>
      <c r="H15" s="54"/>
      <c r="I15" s="54"/>
      <c r="J15" s="17"/>
      <c r="K15" s="1"/>
      <c r="L15" s="101"/>
      <c r="M15" s="102"/>
      <c r="N15" s="102"/>
      <c r="O15" s="2"/>
      <c r="P15" s="24" t="s">
        <v>4</v>
      </c>
      <c r="Q15" s="52" t="s">
        <v>10</v>
      </c>
      <c r="R15" s="103"/>
      <c r="S15" s="104"/>
      <c r="T15" s="105"/>
    </row>
    <row r="16" spans="1:20" ht="33" customHeight="1" thickBot="1" thickTop="1">
      <c r="A16" s="100"/>
      <c r="B16" s="106" t="s">
        <v>3</v>
      </c>
      <c r="C16" s="106"/>
      <c r="D16" s="106"/>
      <c r="E16" s="106"/>
      <c r="F16" s="106"/>
      <c r="G16" s="106"/>
      <c r="H16" s="106"/>
      <c r="I16" s="107"/>
      <c r="L16" s="18"/>
      <c r="M16" s="3"/>
      <c r="N16" s="3"/>
      <c r="O16" s="4"/>
      <c r="P16" s="25">
        <f>SUM(O7:O13)</f>
        <v>133138</v>
      </c>
      <c r="Q16" s="53">
        <f>SUM(R7:R13)</f>
        <v>0</v>
      </c>
      <c r="R16" s="108"/>
      <c r="S16" s="109"/>
      <c r="T16" s="110"/>
    </row>
    <row r="17" spans="1:20" ht="14.25" customHeight="1" thickTop="1">
      <c r="A17" s="100"/>
      <c r="B17" s="110"/>
      <c r="C17" s="111"/>
      <c r="D17" s="112"/>
      <c r="E17" s="113"/>
      <c r="F17" s="111"/>
      <c r="G17" s="111"/>
      <c r="H17" s="114"/>
      <c r="I17" s="114"/>
      <c r="J17" s="111"/>
      <c r="K17" s="110"/>
      <c r="L17" s="115"/>
      <c r="M17" s="110"/>
      <c r="N17" s="114"/>
      <c r="O17" s="114"/>
      <c r="P17" s="110"/>
      <c r="Q17" s="110"/>
      <c r="R17" s="110"/>
      <c r="S17" s="110"/>
      <c r="T17" s="110"/>
    </row>
    <row r="18" spans="3:15" ht="15">
      <c r="C18" s="14"/>
      <c r="D18" s="73"/>
      <c r="E18" s="14"/>
      <c r="F18" s="14"/>
      <c r="G18" s="14"/>
      <c r="H18" s="73"/>
      <c r="I18" s="73"/>
      <c r="J18" s="14"/>
      <c r="N18" s="73"/>
      <c r="O18" s="73"/>
    </row>
    <row r="19" spans="3:15" ht="15">
      <c r="C19" s="14"/>
      <c r="D19" s="73"/>
      <c r="E19" s="14"/>
      <c r="F19" s="14"/>
      <c r="G19" s="14"/>
      <c r="H19" s="73"/>
      <c r="I19" s="73"/>
      <c r="J19" s="14"/>
      <c r="N19" s="73"/>
      <c r="O19" s="73"/>
    </row>
    <row r="20" spans="3:15" ht="15">
      <c r="C20" s="14"/>
      <c r="D20" s="73"/>
      <c r="E20" s="14"/>
      <c r="F20" s="14"/>
      <c r="G20" s="14"/>
      <c r="H20" s="73"/>
      <c r="I20" s="73"/>
      <c r="J20" s="14"/>
      <c r="N20" s="73"/>
      <c r="O20" s="73"/>
    </row>
    <row r="21" spans="3:15" ht="15">
      <c r="C21" s="14"/>
      <c r="D21" s="73"/>
      <c r="E21" s="14"/>
      <c r="F21" s="14"/>
      <c r="G21" s="14"/>
      <c r="H21" s="73"/>
      <c r="I21" s="73"/>
      <c r="J21" s="14"/>
      <c r="N21" s="73"/>
      <c r="O21" s="73"/>
    </row>
    <row r="22" spans="3:15" ht="15">
      <c r="C22" s="14"/>
      <c r="D22" s="73"/>
      <c r="E22" s="14"/>
      <c r="F22" s="14"/>
      <c r="G22" s="14"/>
      <c r="H22" s="73"/>
      <c r="I22" s="73"/>
      <c r="J22" s="14"/>
      <c r="N22" s="73"/>
      <c r="O22" s="73"/>
    </row>
    <row r="23" spans="3:15" ht="15">
      <c r="C23" s="14"/>
      <c r="D23" s="73"/>
      <c r="E23" s="14"/>
      <c r="F23" s="14"/>
      <c r="G23" s="14"/>
      <c r="H23" s="73"/>
      <c r="I23" s="73"/>
      <c r="J23" s="14"/>
      <c r="N23" s="73"/>
      <c r="O23" s="73"/>
    </row>
    <row r="24" spans="3:15" ht="15">
      <c r="C24" s="14"/>
      <c r="D24" s="73"/>
      <c r="E24" s="14"/>
      <c r="F24" s="14"/>
      <c r="G24" s="14"/>
      <c r="H24" s="73"/>
      <c r="I24" s="73"/>
      <c r="J24" s="14"/>
      <c r="N24" s="73"/>
      <c r="O24" s="73"/>
    </row>
    <row r="25" spans="3:15" ht="15">
      <c r="C25" s="14"/>
      <c r="D25" s="73"/>
      <c r="E25" s="14"/>
      <c r="F25" s="14"/>
      <c r="G25" s="14"/>
      <c r="H25" s="73"/>
      <c r="I25" s="73"/>
      <c r="J25" s="14"/>
      <c r="N25" s="73"/>
      <c r="O25" s="73"/>
    </row>
    <row r="26" spans="3:15" ht="15">
      <c r="C26" s="14"/>
      <c r="D26" s="73"/>
      <c r="E26" s="14"/>
      <c r="F26" s="14"/>
      <c r="G26" s="14"/>
      <c r="H26" s="73"/>
      <c r="I26" s="73"/>
      <c r="J26" s="14"/>
      <c r="N26" s="73"/>
      <c r="O26" s="73"/>
    </row>
    <row r="27" spans="3:15" ht="15">
      <c r="C27" s="14"/>
      <c r="D27" s="73"/>
      <c r="E27" s="14"/>
      <c r="F27" s="14"/>
      <c r="G27" s="14"/>
      <c r="H27" s="73"/>
      <c r="I27" s="73"/>
      <c r="J27" s="14"/>
      <c r="N27" s="73"/>
      <c r="O27" s="73"/>
    </row>
    <row r="28" spans="3:15" ht="15">
      <c r="C28" s="14"/>
      <c r="D28" s="73"/>
      <c r="E28" s="14"/>
      <c r="F28" s="14"/>
      <c r="G28" s="14"/>
      <c r="H28" s="73"/>
      <c r="I28" s="73"/>
      <c r="J28" s="14"/>
      <c r="N28" s="73"/>
      <c r="O28" s="73"/>
    </row>
    <row r="29" spans="3:15" ht="15">
      <c r="C29" s="14"/>
      <c r="D29" s="73"/>
      <c r="E29" s="14"/>
      <c r="F29" s="14"/>
      <c r="G29" s="14"/>
      <c r="H29" s="73"/>
      <c r="I29" s="73"/>
      <c r="J29" s="14"/>
      <c r="N29" s="73"/>
      <c r="O29" s="73"/>
    </row>
    <row r="30" spans="3:15" ht="15">
      <c r="C30" s="14"/>
      <c r="D30" s="73"/>
      <c r="E30" s="14"/>
      <c r="F30" s="14"/>
      <c r="G30" s="14"/>
      <c r="H30" s="73"/>
      <c r="I30" s="73"/>
      <c r="J30" s="14"/>
      <c r="N30" s="73"/>
      <c r="O30" s="73"/>
    </row>
    <row r="31" spans="3:15" ht="15">
      <c r="C31" s="14"/>
      <c r="D31" s="73"/>
      <c r="E31" s="14"/>
      <c r="F31" s="14"/>
      <c r="G31" s="14"/>
      <c r="H31" s="73"/>
      <c r="I31" s="73"/>
      <c r="J31" s="14"/>
      <c r="N31" s="73"/>
      <c r="O31" s="73"/>
    </row>
    <row r="32" spans="3:15" ht="15">
      <c r="C32" s="14"/>
      <c r="D32" s="73"/>
      <c r="E32" s="14"/>
      <c r="F32" s="14"/>
      <c r="G32" s="14"/>
      <c r="H32" s="73"/>
      <c r="I32" s="73"/>
      <c r="J32" s="14"/>
      <c r="N32" s="73"/>
      <c r="O32" s="73"/>
    </row>
    <row r="33" spans="3:15" ht="15">
      <c r="C33" s="14"/>
      <c r="D33" s="73"/>
      <c r="E33" s="14"/>
      <c r="F33" s="14"/>
      <c r="G33" s="14"/>
      <c r="H33" s="73"/>
      <c r="I33" s="73"/>
      <c r="J33" s="14"/>
      <c r="N33" s="73"/>
      <c r="O33" s="73"/>
    </row>
    <row r="34" spans="3:15" ht="15">
      <c r="C34" s="14"/>
      <c r="D34" s="73"/>
      <c r="E34" s="14"/>
      <c r="F34" s="14"/>
      <c r="G34" s="14"/>
      <c r="H34" s="73"/>
      <c r="I34" s="73"/>
      <c r="J34" s="14"/>
      <c r="N34" s="73"/>
      <c r="O34" s="73"/>
    </row>
    <row r="35" spans="3:15" ht="15">
      <c r="C35" s="14"/>
      <c r="D35" s="73"/>
      <c r="E35" s="14"/>
      <c r="F35" s="14"/>
      <c r="G35" s="14"/>
      <c r="H35" s="73"/>
      <c r="I35" s="73"/>
      <c r="J35" s="14"/>
      <c r="N35" s="73"/>
      <c r="O35" s="73"/>
    </row>
    <row r="36" spans="3:15" ht="15">
      <c r="C36" s="14"/>
      <c r="D36" s="73"/>
      <c r="E36" s="14"/>
      <c r="F36" s="14"/>
      <c r="G36" s="14"/>
      <c r="H36" s="73"/>
      <c r="I36" s="73"/>
      <c r="J36" s="14"/>
      <c r="N36" s="73"/>
      <c r="O36" s="73"/>
    </row>
    <row r="37" spans="3:15" ht="15">
      <c r="C37" s="14"/>
      <c r="D37" s="73"/>
      <c r="E37" s="14"/>
      <c r="F37" s="14"/>
      <c r="G37" s="14"/>
      <c r="H37" s="73"/>
      <c r="I37" s="73"/>
      <c r="J37" s="14"/>
      <c r="N37" s="73"/>
      <c r="O37" s="73"/>
    </row>
    <row r="38" spans="3:15" ht="15">
      <c r="C38" s="14"/>
      <c r="D38" s="73"/>
      <c r="E38" s="14"/>
      <c r="F38" s="14"/>
      <c r="G38" s="14"/>
      <c r="H38" s="73"/>
      <c r="I38" s="73"/>
      <c r="J38" s="14"/>
      <c r="N38" s="73"/>
      <c r="O38" s="73"/>
    </row>
    <row r="39" spans="3:15" ht="15">
      <c r="C39" s="14"/>
      <c r="D39" s="73"/>
      <c r="E39" s="14"/>
      <c r="F39" s="14"/>
      <c r="G39" s="14"/>
      <c r="H39" s="73"/>
      <c r="I39" s="73"/>
      <c r="J39" s="14"/>
      <c r="N39" s="73"/>
      <c r="O39" s="73"/>
    </row>
    <row r="40" spans="3:15" ht="15">
      <c r="C40" s="14"/>
      <c r="D40" s="73"/>
      <c r="E40" s="14"/>
      <c r="F40" s="14"/>
      <c r="G40" s="14"/>
      <c r="H40" s="73"/>
      <c r="I40" s="73"/>
      <c r="J40" s="14"/>
      <c r="N40" s="73"/>
      <c r="O40" s="73"/>
    </row>
    <row r="41" spans="3:15" ht="15">
      <c r="C41" s="14"/>
      <c r="D41" s="73"/>
      <c r="E41" s="14"/>
      <c r="F41" s="14"/>
      <c r="G41" s="14"/>
      <c r="H41" s="73"/>
      <c r="I41" s="73"/>
      <c r="J41" s="14"/>
      <c r="N41" s="73"/>
      <c r="O41" s="73"/>
    </row>
    <row r="42" spans="3:15" ht="15">
      <c r="C42" s="14"/>
      <c r="D42" s="73"/>
      <c r="E42" s="14"/>
      <c r="F42" s="14"/>
      <c r="G42" s="14"/>
      <c r="H42" s="73"/>
      <c r="I42" s="73"/>
      <c r="J42" s="14"/>
      <c r="N42" s="73"/>
      <c r="O42" s="73"/>
    </row>
    <row r="43" spans="3:15" ht="15">
      <c r="C43" s="14"/>
      <c r="D43" s="73"/>
      <c r="E43" s="14"/>
      <c r="F43" s="14"/>
      <c r="G43" s="14"/>
      <c r="H43" s="73"/>
      <c r="I43" s="73"/>
      <c r="J43" s="14"/>
      <c r="N43" s="73"/>
      <c r="O43" s="73"/>
    </row>
    <row r="44" spans="3:15" ht="15">
      <c r="C44" s="14"/>
      <c r="D44" s="73"/>
      <c r="E44" s="14"/>
      <c r="F44" s="14"/>
      <c r="G44" s="14"/>
      <c r="H44" s="73"/>
      <c r="I44" s="73"/>
      <c r="J44" s="14"/>
      <c r="N44" s="73"/>
      <c r="O44" s="73"/>
    </row>
    <row r="45" spans="3:15" ht="15">
      <c r="C45" s="14"/>
      <c r="D45" s="73"/>
      <c r="E45" s="14"/>
      <c r="F45" s="14"/>
      <c r="G45" s="14"/>
      <c r="H45" s="73"/>
      <c r="I45" s="73"/>
      <c r="J45" s="14"/>
      <c r="N45" s="73"/>
      <c r="O45" s="73"/>
    </row>
    <row r="46" spans="3:15" ht="15">
      <c r="C46" s="14"/>
      <c r="D46" s="73"/>
      <c r="E46" s="14"/>
      <c r="F46" s="14"/>
      <c r="G46" s="14"/>
      <c r="H46" s="73"/>
      <c r="I46" s="73"/>
      <c r="J46" s="14"/>
      <c r="N46" s="73"/>
      <c r="O46" s="73"/>
    </row>
    <row r="47" spans="3:15" ht="15">
      <c r="C47" s="14"/>
      <c r="D47" s="73"/>
      <c r="E47" s="14"/>
      <c r="F47" s="14"/>
      <c r="G47" s="14"/>
      <c r="H47" s="73"/>
      <c r="I47" s="73"/>
      <c r="J47" s="14"/>
      <c r="N47" s="73"/>
      <c r="O47" s="73"/>
    </row>
    <row r="48" spans="3:15" ht="15">
      <c r="C48" s="14"/>
      <c r="D48" s="73"/>
      <c r="E48" s="14"/>
      <c r="F48" s="14"/>
      <c r="G48" s="14"/>
      <c r="H48" s="73"/>
      <c r="I48" s="73"/>
      <c r="J48" s="14"/>
      <c r="N48" s="73"/>
      <c r="O48" s="73"/>
    </row>
    <row r="49" spans="3:15" ht="15">
      <c r="C49" s="14"/>
      <c r="D49" s="73"/>
      <c r="E49" s="14"/>
      <c r="F49" s="14"/>
      <c r="G49" s="14"/>
      <c r="H49" s="73"/>
      <c r="I49" s="73"/>
      <c r="J49" s="14"/>
      <c r="N49" s="73"/>
      <c r="O49" s="73"/>
    </row>
    <row r="50" spans="3:15" ht="15">
      <c r="C50" s="14"/>
      <c r="D50" s="73"/>
      <c r="E50" s="14"/>
      <c r="F50" s="14"/>
      <c r="G50" s="14"/>
      <c r="H50" s="73"/>
      <c r="I50" s="73"/>
      <c r="J50" s="14"/>
      <c r="N50" s="73"/>
      <c r="O50" s="73"/>
    </row>
    <row r="51" spans="3:15" ht="15">
      <c r="C51" s="14"/>
      <c r="D51" s="73"/>
      <c r="E51" s="14"/>
      <c r="F51" s="14"/>
      <c r="G51" s="14"/>
      <c r="H51" s="73"/>
      <c r="I51" s="73"/>
      <c r="J51" s="14"/>
      <c r="N51" s="73"/>
      <c r="O51" s="73"/>
    </row>
  </sheetData>
  <sheetProtection password="F79C" sheet="1" objects="1" scenarios="1" selectLockedCells="1"/>
  <mergeCells count="12">
    <mergeCell ref="B16:H16"/>
    <mergeCell ref="Q15:S15"/>
    <mergeCell ref="Q16:S16"/>
    <mergeCell ref="B15:I15"/>
    <mergeCell ref="I10:I12"/>
    <mergeCell ref="J10:J12"/>
    <mergeCell ref="K10:K12"/>
    <mergeCell ref="L10:L12"/>
    <mergeCell ref="M10:M12"/>
    <mergeCell ref="N10:N12"/>
    <mergeCell ref="B1:E1"/>
    <mergeCell ref="Q2:S2"/>
  </mergeCells>
  <conditionalFormatting sqref="D9 B9:B13">
    <cfRule type="containsBlanks" priority="79" dxfId="5">
      <formula>LEN(TRIM(B9))=0</formula>
    </cfRule>
  </conditionalFormatting>
  <conditionalFormatting sqref="B9:B13">
    <cfRule type="cellIs" priority="74" dxfId="11" operator="greaterThanOrEqual">
      <formula>1</formula>
    </cfRule>
  </conditionalFormatting>
  <conditionalFormatting sqref="H9:H13">
    <cfRule type="notContainsBlanks" priority="47" dxfId="2">
      <formula>LEN(TRIM(H9))&gt;0</formula>
    </cfRule>
    <cfRule type="containsBlanks" priority="48" dxfId="1">
      <formula>LEN(TRIM(H9))=0</formula>
    </cfRule>
  </conditionalFormatting>
  <conditionalFormatting sqref="H9:H13">
    <cfRule type="notContainsBlanks" priority="46" dxfId="0">
      <formula>LEN(TRIM(H9))&gt;0</formula>
    </cfRule>
  </conditionalFormatting>
  <conditionalFormatting sqref="H9:H13">
    <cfRule type="notContainsBlanks" priority="45" dxfId="7">
      <formula>LEN(TRIM(H9))&gt;0</formula>
    </cfRule>
    <cfRule type="containsBlanks" priority="49" dxfId="1">
      <formula>LEN(TRIM(H9))=0</formula>
    </cfRule>
  </conditionalFormatting>
  <conditionalFormatting sqref="D10:D12">
    <cfRule type="containsBlanks" priority="32" dxfId="5">
      <formula>LEN(TRIM(D10))=0</formula>
    </cfRule>
  </conditionalFormatting>
  <conditionalFormatting sqref="D13">
    <cfRule type="containsBlanks" priority="31" dxfId="5">
      <formula>LEN(TRIM(D13))=0</formula>
    </cfRule>
  </conditionalFormatting>
  <conditionalFormatting sqref="D8 B8">
    <cfRule type="containsBlanks" priority="30" dxfId="5">
      <formula>LEN(TRIM(B8))=0</formula>
    </cfRule>
  </conditionalFormatting>
  <conditionalFormatting sqref="B8">
    <cfRule type="cellIs" priority="29" dxfId="11" operator="greaterThanOrEqual">
      <formula>1</formula>
    </cfRule>
  </conditionalFormatting>
  <conditionalFormatting sqref="H8">
    <cfRule type="notContainsBlanks" priority="24" dxfId="2">
      <formula>LEN(TRIM(H8))&gt;0</formula>
    </cfRule>
    <cfRule type="containsBlanks" priority="25" dxfId="1">
      <formula>LEN(TRIM(H8))=0</formula>
    </cfRule>
  </conditionalFormatting>
  <conditionalFormatting sqref="H8">
    <cfRule type="notContainsBlanks" priority="23" dxfId="0">
      <formula>LEN(TRIM(H8))&gt;0</formula>
    </cfRule>
  </conditionalFormatting>
  <conditionalFormatting sqref="H8">
    <cfRule type="notContainsBlanks" priority="22" dxfId="7">
      <formula>LEN(TRIM(H8))&gt;0</formula>
    </cfRule>
    <cfRule type="containsBlanks" priority="26" dxfId="1">
      <formula>LEN(TRIM(H8))=0</formula>
    </cfRule>
  </conditionalFormatting>
  <conditionalFormatting sqref="B7">
    <cfRule type="containsBlanks" priority="18" dxfId="5">
      <formula>LEN(TRIM(B7))=0</formula>
    </cfRule>
  </conditionalFormatting>
  <conditionalFormatting sqref="B7">
    <cfRule type="cellIs" priority="17" dxfId="11" operator="greaterThanOrEqual">
      <formula>1</formula>
    </cfRule>
  </conditionalFormatting>
  <conditionalFormatting sqref="H7">
    <cfRule type="notContainsBlanks" priority="12" dxfId="2">
      <formula>LEN(TRIM(H7))&gt;0</formula>
    </cfRule>
    <cfRule type="containsBlanks" priority="13" dxfId="1">
      <formula>LEN(TRIM(H7))=0</formula>
    </cfRule>
  </conditionalFormatting>
  <conditionalFormatting sqref="H7">
    <cfRule type="notContainsBlanks" priority="11" dxfId="0">
      <formula>LEN(TRIM(H7))&gt;0</formula>
    </cfRule>
  </conditionalFormatting>
  <conditionalFormatting sqref="H7">
    <cfRule type="notContainsBlanks" priority="10" dxfId="7">
      <formula>LEN(TRIM(H7))&gt;0</formula>
    </cfRule>
    <cfRule type="containsBlanks" priority="14" dxfId="1">
      <formula>LEN(TRIM(H7))=0</formula>
    </cfRule>
  </conditionalFormatting>
  <conditionalFormatting sqref="D7">
    <cfRule type="containsBlanks" priority="6" dxfId="5">
      <formula>LEN(TRIM(D7))=0</formula>
    </cfRule>
  </conditionalFormatting>
  <conditionalFormatting sqref="S7:S13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Q7:Q13">
    <cfRule type="notContainsBlanks" priority="2" dxfId="2">
      <formula>LEN(TRIM(Q7))&gt;0</formula>
    </cfRule>
    <cfRule type="containsBlanks" priority="3" dxfId="1">
      <formula>LEN(TRIM(Q7))=0</formula>
    </cfRule>
  </conditionalFormatting>
  <conditionalFormatting sqref="Q7:Q13">
    <cfRule type="notContainsBlanks" priority="1" dxfId="0">
      <formula>LEN(TRIM(Q7))&gt;0</formula>
    </cfRule>
  </conditionalFormatting>
  <dataValidations count="2">
    <dataValidation type="list" showInputMessage="1" showErrorMessage="1" sqref="J9:J10 J7">
      <formula1>"ANO,NE"</formula1>
    </dataValidation>
    <dataValidation type="list" showInputMessage="1" showErrorMessage="1" sqref="E9:E13 E7">
      <formula1>"ks,bal,sada,"</formula1>
    </dataValidation>
  </dataValidations>
  <printOptions/>
  <pageMargins left="0.15748031496062992" right="0.15748031496062992" top="0.1968503937007874" bottom="0.7874015748031497" header="0.15748031496062992" footer="0.31496062992125984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2018-09-20T10:21:01Z</cp:lastPrinted>
  <dcterms:created xsi:type="dcterms:W3CDTF">2014-03-05T12:43:32Z</dcterms:created>
  <dcterms:modified xsi:type="dcterms:W3CDTF">2018-09-25T11:50:43Z</dcterms:modified>
  <cp:category/>
  <cp:version/>
  <cp:contentType/>
  <cp:contentStatus/>
</cp:coreProperties>
</file>