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48" windowWidth="23136" windowHeight="12792" tabRatio="939"/>
  </bookViews>
  <sheets>
    <sheet name="Tonery" sheetId="22" r:id="rId1"/>
  </sheets>
  <externalReferences>
    <externalReference r:id="rId2"/>
    <externalReference r:id="rId3"/>
  </externalReferences>
  <definedNames>
    <definedName name="_xlnm.Print_Area" localSheetId="0">Tonery!$B$1:$Q$38</definedName>
  </definedNames>
  <calcPr calcId="145621"/>
</workbook>
</file>

<file path=xl/calcChain.xml><?xml version="1.0" encoding="utf-8"?>
<calcChain xmlns="http://schemas.openxmlformats.org/spreadsheetml/2006/main">
  <c r="P9" i="22" l="1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Q9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Q31" i="22"/>
  <c r="M31" i="22" l="1"/>
  <c r="Q8" i="22" l="1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P7" i="22"/>
  <c r="P8" i="22"/>
  <c r="N34" i="22" l="1"/>
  <c r="O34" i="22"/>
</calcChain>
</file>

<file path=xl/sharedStrings.xml><?xml version="1.0" encoding="utf-8"?>
<sst xmlns="http://schemas.openxmlformats.org/spreadsheetml/2006/main" count="132" uniqueCount="89">
  <si>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</si>
  <si>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</si>
  <si>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</si>
  <si>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</si>
  <si>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</si>
  <si>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</si>
  <si>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</si>
  <si>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</si>
  <si>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</si>
  <si>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</si>
  <si>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</si>
  <si>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</si>
  <si>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</si>
  <si>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</si>
  <si>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</si>
  <si>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</si>
  <si>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</si>
  <si>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 xml:space="preserve">Originální, nebo kompatibilní toner splňující podmínky certifikátu STMC. Minimální výtěžnost při 5% pokrytí  10000 stran. </t>
  </si>
  <si>
    <t xml:space="preserve">Originální, nebo kompatibilní toner splňující podmínky certifikátu STMC. Minimální výtěžnost při 5% pokrytí  27500 stran. </t>
  </si>
  <si>
    <t>Originální, nebo kompatibilní náplň splňující shodnou sytost, barevné podání, výtěžnost, oděrnost, odolnost vůči vlhkosti  s originální catridge, naplnění a vyčerpání do 100%. Minimální kapacita 130ml.</t>
  </si>
  <si>
    <t>1.</t>
  </si>
  <si>
    <t>Milan Mašek, tel.: 728099999</t>
  </si>
  <si>
    <t>FST-KPV Univerzitní 22, Plzeň</t>
  </si>
  <si>
    <t>2.</t>
  </si>
  <si>
    <t>Technická 8
301 00 Plzeň</t>
  </si>
  <si>
    <t>KFY - Kubásek, 732676359</t>
  </si>
  <si>
    <t>Toner do tiskárny OKI MC562W - černý</t>
  </si>
  <si>
    <t>3.</t>
  </si>
  <si>
    <t>KMM -  Krejčík Z., tel:37763 8301</t>
  </si>
  <si>
    <t>Univerzitní 22, UF 254, Plzeň</t>
  </si>
  <si>
    <t>4.</t>
  </si>
  <si>
    <t>Toner do tiskárny Laserjet P1005 - černý</t>
  </si>
  <si>
    <t>KEE - J.Glaserová 702047003</t>
  </si>
  <si>
    <t>ZČU, FEL,, EK 318, Univerzitní 26, Plzeň</t>
  </si>
  <si>
    <t>Toner do tiskárny Hewlett Packard  LaserJet Pro MFP M426fdn - černý</t>
  </si>
  <si>
    <r>
      <t xml:space="preserve">Originální toner </t>
    </r>
    <r>
      <rPr>
        <b/>
        <sz val="11"/>
        <color theme="1"/>
        <rFont val="Calibri"/>
        <family val="2"/>
        <charset val="238"/>
        <scheme val="minor"/>
      </rPr>
      <t>multipack</t>
    </r>
    <r>
      <rPr>
        <sz val="11"/>
        <color theme="1"/>
        <rFont val="Calibri"/>
        <family val="2"/>
        <charset val="238"/>
        <scheme val="minor"/>
      </rPr>
      <t>. Výtěžnost 2x  9000 stran A4 při 5% pokrytí.</t>
    </r>
  </si>
  <si>
    <t>Cartridge do tiskárny Canon i-sensys MF734Cdw -černý</t>
  </si>
  <si>
    <t>Originální cartridge. Výtěžnost 6300 stran A4 při 5% pokrytí.</t>
  </si>
  <si>
    <t>Cartridge do tiskárny Canon i-sensys MF734Cdw -azurový</t>
  </si>
  <si>
    <t>Originální cartridge. Výtěžnost 5000 stran A4 při 5% pokrytí.</t>
  </si>
  <si>
    <t>Cartridge do tiskárny Canon i-sensys MF734Cdw -purpurový</t>
  </si>
  <si>
    <t>Cartridge do tiskárny Canon i-sensys MF734Cdw -žlutý</t>
  </si>
  <si>
    <t>Toner do tiskárny Triumph Adler TA 4006ci - černý</t>
  </si>
  <si>
    <t>Originální toner. Výtěžnost  30 000 stran A4 při 5% pokrytí.</t>
  </si>
  <si>
    <t>Toner do tiskárny HP Laser Jet 1536 dnf MFP - černý</t>
  </si>
  <si>
    <t>Originální toner. Výtěžnost  2100 stran A4 při 5% pokrytí.</t>
  </si>
  <si>
    <t>5.</t>
  </si>
  <si>
    <t>JUDr. Žďánská, tel:37763 1018</t>
  </si>
  <si>
    <t>Univerzitní 8, budova rektorátu</t>
  </si>
  <si>
    <t>Toner do tiskárny BROTHER MFC-9460CDN - černá</t>
  </si>
  <si>
    <t>Toner do tiskárny HP 1020 - černý</t>
  </si>
  <si>
    <t>6.</t>
  </si>
  <si>
    <t>Tomáš Řeřicha   737 488 958</t>
  </si>
  <si>
    <t>Fakulta elektrotechnická ZČU, Univerzitní 26, EK-414</t>
  </si>
  <si>
    <t>Tonery (II.) 033 - 2018 (T-(II.)-033-2018)</t>
  </si>
  <si>
    <t>Priloha_c._1_Kupni_smlouvy_technicka_specifikace_T-(II.)-033-2018</t>
  </si>
  <si>
    <t>samostatná faktura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</si>
  <si>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</si>
  <si>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</si>
  <si>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</si>
  <si>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</si>
  <si>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</si>
  <si>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</si>
  <si>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</si>
  <si>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</si>
  <si>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</si>
  <si>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Toner do EPSON Aculaser C3800 - cyan</t>
  </si>
  <si>
    <t>Toner do EPSON Aculaser C3800 - magenta</t>
  </si>
  <si>
    <t>Toner do SHARP MX-2314N - cyan</t>
  </si>
  <si>
    <t>Toner do SHARP MX-M266NV - black</t>
  </si>
  <si>
    <t xml:space="preserve">Cartridge  do HP DESIGNJET T610 - yellow </t>
  </si>
  <si>
    <t xml:space="preserve">Cartridge do HP DESIGNJET T610 - gray </t>
  </si>
  <si>
    <t>Toner pro tiskárny DELL B1160  - černý</t>
  </si>
  <si>
    <t>Toner pro tiskárny HP LJ 1200, 3300 - černý</t>
  </si>
  <si>
    <t>Originální, nebo kompatibilní toner splňující podmínky certifikátu STMC. Výtěžnost 1500 stran.</t>
  </si>
  <si>
    <t>Originální toner černý. Výtěžnost 1500 stran A4 při 5% pokrytí.</t>
  </si>
  <si>
    <t xml:space="preserve">Originální toner černý. Výtěžnost 3500 stran A4 při 5% pokrytí. </t>
  </si>
  <si>
    <t>Toner do tiskárny BROTHER MFC-9460CDN - žlutý</t>
  </si>
  <si>
    <t>Toner do tiskárny BROTHER MFC-9460CDN - purpurový</t>
  </si>
  <si>
    <t>Toner do tiskárny BROTHER MFC-9460CDN - azurový</t>
  </si>
  <si>
    <t>Toner do  tiskárny LEXMARK 120 - černý</t>
  </si>
  <si>
    <t>Toner do tiskárny CANON PC D 450 - černý</t>
  </si>
  <si>
    <t>Toner do tiskárny HP LaserJet P 1566 - černý</t>
  </si>
  <si>
    <t>Originální, nebo kompatibilní toner splňující podmínky certifikátu STMC. Minimální výtěžnost při 5% pokrytí 2100 stran.</t>
  </si>
  <si>
    <t>Originální, nebo kompatibilní toner splňující podmínky certifikátu STMC. Minimální výtěžnost při 5% pokrytí 2000 stran.</t>
  </si>
  <si>
    <t>Originální, nebo kompatibilní toner splňující podmínky certifikátu STMC. Minimální výtěžnost při 5% pokrytí 3500 stran.</t>
  </si>
  <si>
    <t>Originální, nebo kompatibilní toner splňující podmínky certifikátu STMC. Minimální výtěžnost při 5% pokrytí 4000 stran.</t>
  </si>
  <si>
    <t xml:space="preserve">kompatibilní toner splňující certifikát STMC. Minimální výtěžnost při 5% pokrytí 9000 stran. </t>
  </si>
  <si>
    <t xml:space="preserve">kompatibilní toner splňující certifikát STMC. Minimální výtěžnost při 5% pokrytí 9000 stran.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</si>
</sst>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45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4" fillId="4" borderId="14" xfId="0" applyNumberFormat="1" applyFon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165" fontId="0" fillId="0" borderId="3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4" fillId="5" borderId="5" xfId="0" applyNumberFormat="1" applyFont="1" applyFill="1" applyBorder="1" applyAlignment="1" applyProtection="1">
      <alignment horizontal="center" vertical="center" wrapText="1"/>
    </xf>
    <xf numFmtId="0" fontId="0" fillId="4" borderId="28" xfId="0" applyFont="1" applyFill="1" applyBorder="1" applyAlignment="1" applyProtection="1">
      <alignment horizontal="center" vertical="center" wrapText="1"/>
    </xf>
    <xf numFmtId="0" fontId="0" fillId="4" borderId="30" xfId="0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9" xfId="0" applyFon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Border="1" applyAlignment="1" applyProtection="1">
      <alignment horizontal="left" vertical="center"/>
    </xf>
    <xf numFmtId="0" fontId="10" fillId="0" borderId="0" xfId="0" applyNumberFormat="1" applyFont="1" applyBorder="1" applyAlignment="1" applyProtection="1">
      <alignment horizontal="left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11" fillId="0" borderId="0" xfId="0" applyNumberFormat="1" applyFont="1" applyFill="1" applyBorder="1" applyAlignment="1" applyProtection="1">
      <alignment vertical="top" wrapText="1"/>
    </xf>
    <xf numFmtId="0" fontId="0" fillId="0" borderId="0" xfId="0" applyNumberFormat="1" applyAlignment="1" applyProtection="1">
      <alignment horizontal="center" wrapText="1"/>
    </xf>
    <xf numFmtId="0" fontId="13" fillId="0" borderId="0" xfId="0" applyNumberFormat="1" applyFont="1" applyBorder="1" applyAlignment="1" applyProtection="1">
      <alignment horizontal="justify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horizontal="left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0" borderId="0" xfId="0" applyProtection="1"/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0" borderId="23" xfId="0" applyBorder="1" applyProtection="1"/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0" fontId="0" fillId="0" borderId="20" xfId="0" applyBorder="1" applyAlignment="1" applyProtection="1">
      <alignment vertical="center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/>
    </xf>
    <xf numFmtId="1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/>
    </xf>
    <xf numFmtId="1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left" vertical="center" wrapText="1" shrinkToFi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center" vertical="center" wrapText="1" shrinkToFit="1"/>
    </xf>
    <xf numFmtId="0" fontId="4" fillId="4" borderId="8" xfId="0" applyNumberFormat="1" applyFont="1" applyFill="1" applyBorder="1" applyAlignment="1" applyProtection="1">
      <alignment horizontal="center" vertical="center" wrapText="1"/>
    </xf>
    <xf numFmtId="0" fontId="4" fillId="4" borderId="9" xfId="0" applyNumberFormat="1" applyFont="1" applyFill="1" applyBorder="1" applyAlignment="1" applyProtection="1">
      <alignment horizontal="left" vertical="center" wrapText="1"/>
    </xf>
    <xf numFmtId="0" fontId="4" fillId="4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horizontal="center"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horizont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2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nty\VR\Tonery\2018\0718_Toner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214-0366-18_&#344;e&#345;ichaTonery_II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tabSelected="1" zoomScale="60" zoomScaleNormal="60" zoomScaleSheetLayoutView="55" workbookViewId="0">
      <selection activeCell="G7" sqref="G7"/>
    </sheetView>
  </sheetViews>
  <sheetFormatPr defaultRowHeight="14.4" x14ac:dyDescent="0.3"/>
  <cols>
    <col min="1" max="1" width="1.44140625" style="96" customWidth="1"/>
    <col min="2" max="2" width="5.6640625" style="96" customWidth="1"/>
    <col min="3" max="3" width="43.44140625" style="9" customWidth="1"/>
    <col min="4" max="4" width="9.6640625" style="135" customWidth="1"/>
    <col min="5" max="5" width="9" style="13" customWidth="1"/>
    <col min="6" max="6" width="62.88671875" style="9" customWidth="1"/>
    <col min="7" max="7" width="29.109375" style="136" customWidth="1"/>
    <col min="8" max="8" width="20.88671875" style="9" customWidth="1"/>
    <col min="9" max="9" width="19" style="9" customWidth="1"/>
    <col min="10" max="10" width="28" style="10" customWidth="1"/>
    <col min="11" max="11" width="17.44140625" style="10" customWidth="1"/>
    <col min="12" max="12" width="19.44140625" style="9" customWidth="1"/>
    <col min="13" max="13" width="22.109375" style="136" hidden="1" customWidth="1"/>
    <col min="14" max="14" width="20.88671875" style="96" customWidth="1"/>
    <col min="15" max="15" width="26.5546875" style="96" customWidth="1"/>
    <col min="16" max="16" width="21" style="96" customWidth="1"/>
    <col min="17" max="17" width="19.44140625" style="96" customWidth="1"/>
    <col min="18" max="18" width="39.33203125" style="124" customWidth="1"/>
    <col min="19" max="16384" width="8.88671875" style="96"/>
  </cols>
  <sheetData>
    <row r="1" spans="1:18" s="10" customFormat="1" ht="24.6" customHeight="1" x14ac:dyDescent="0.3">
      <c r="B1" s="66" t="s">
        <v>54</v>
      </c>
      <c r="C1" s="73"/>
      <c r="D1" s="13"/>
      <c r="E1" s="13"/>
      <c r="F1" s="9"/>
      <c r="G1" s="74"/>
      <c r="H1" s="75"/>
      <c r="I1" s="76"/>
      <c r="J1" s="76"/>
      <c r="K1" s="77"/>
      <c r="L1" s="9"/>
      <c r="M1" s="9"/>
      <c r="O1" s="67" t="s">
        <v>55</v>
      </c>
      <c r="P1" s="67"/>
      <c r="Q1" s="67"/>
      <c r="R1" s="78"/>
    </row>
    <row r="2" spans="1:18" s="10" customFormat="1" ht="18.75" customHeight="1" x14ac:dyDescent="0.3">
      <c r="C2" s="9"/>
      <c r="D2" s="7"/>
      <c r="E2" s="8"/>
      <c r="F2" s="9"/>
      <c r="G2" s="79"/>
      <c r="H2" s="79"/>
      <c r="I2" s="79"/>
      <c r="J2" s="79"/>
      <c r="K2" s="79"/>
      <c r="L2" s="9"/>
      <c r="M2" s="9"/>
      <c r="O2" s="80"/>
      <c r="P2" s="80"/>
      <c r="R2" s="81"/>
    </row>
    <row r="3" spans="1:18" s="10" customFormat="1" ht="26.25" customHeight="1" x14ac:dyDescent="0.3">
      <c r="B3" s="82"/>
      <c r="C3" s="83" t="s">
        <v>11</v>
      </c>
      <c r="D3" s="84"/>
      <c r="E3" s="84"/>
      <c r="F3" s="84"/>
      <c r="G3" s="85"/>
      <c r="H3" s="85"/>
      <c r="I3" s="85"/>
      <c r="J3" s="85"/>
      <c r="K3" s="85"/>
      <c r="L3" s="80"/>
      <c r="M3" s="86"/>
      <c r="N3" s="86"/>
      <c r="O3" s="80"/>
      <c r="P3" s="80"/>
      <c r="R3" s="78"/>
    </row>
    <row r="4" spans="1:18" s="10" customFormat="1" ht="21" customHeight="1" thickBot="1" x14ac:dyDescent="0.35">
      <c r="B4" s="87"/>
      <c r="C4" s="88" t="s">
        <v>14</v>
      </c>
      <c r="D4" s="84"/>
      <c r="E4" s="84"/>
      <c r="F4" s="84"/>
      <c r="G4" s="84"/>
      <c r="H4" s="80"/>
      <c r="I4" s="80"/>
      <c r="J4" s="80"/>
      <c r="K4" s="80"/>
      <c r="L4" s="80"/>
      <c r="M4" s="9"/>
      <c r="N4" s="9"/>
      <c r="O4" s="80"/>
      <c r="P4" s="80"/>
      <c r="R4" s="78"/>
    </row>
    <row r="5" spans="1:18" s="10" customFormat="1" ht="31.5" customHeight="1" thickBot="1" x14ac:dyDescent="0.35">
      <c r="B5" s="11"/>
      <c r="C5" s="12"/>
      <c r="D5" s="13"/>
      <c r="E5" s="13"/>
      <c r="F5" s="9"/>
      <c r="G5" s="20" t="s">
        <v>12</v>
      </c>
      <c r="H5" s="9"/>
      <c r="I5" s="9"/>
      <c r="J5" s="89"/>
      <c r="L5" s="9"/>
      <c r="M5" s="14"/>
      <c r="O5" s="30" t="s">
        <v>12</v>
      </c>
      <c r="R5" s="90"/>
    </row>
    <row r="6" spans="1:18" s="10" customFormat="1" ht="102.75" customHeight="1" thickTop="1" thickBot="1" x14ac:dyDescent="0.35">
      <c r="B6" s="15" t="s">
        <v>1</v>
      </c>
      <c r="C6" s="38" t="s">
        <v>57</v>
      </c>
      <c r="D6" s="38" t="s">
        <v>0</v>
      </c>
      <c r="E6" s="38" t="s">
        <v>58</v>
      </c>
      <c r="F6" s="38" t="s">
        <v>59</v>
      </c>
      <c r="G6" s="33" t="s">
        <v>2</v>
      </c>
      <c r="H6" s="38" t="s">
        <v>60</v>
      </c>
      <c r="I6" s="38" t="s">
        <v>61</v>
      </c>
      <c r="J6" s="38" t="s">
        <v>13</v>
      </c>
      <c r="K6" s="58" t="s">
        <v>62</v>
      </c>
      <c r="L6" s="38" t="s">
        <v>63</v>
      </c>
      <c r="M6" s="38" t="s">
        <v>64</v>
      </c>
      <c r="N6" s="38" t="s">
        <v>7</v>
      </c>
      <c r="O6" s="31" t="s">
        <v>8</v>
      </c>
      <c r="P6" s="58" t="s">
        <v>9</v>
      </c>
      <c r="Q6" s="58" t="s">
        <v>10</v>
      </c>
      <c r="R6" s="61" t="s">
        <v>65</v>
      </c>
    </row>
    <row r="7" spans="1:18" ht="60" customHeight="1" thickTop="1" x14ac:dyDescent="0.3">
      <c r="A7" s="91" t="s">
        <v>20</v>
      </c>
      <c r="B7" s="92">
        <v>1</v>
      </c>
      <c r="C7" s="93" t="s">
        <v>68</v>
      </c>
      <c r="D7" s="60">
        <v>1</v>
      </c>
      <c r="E7" s="94" t="s">
        <v>16</v>
      </c>
      <c r="F7" s="95" t="s">
        <v>17</v>
      </c>
      <c r="G7" s="29"/>
      <c r="H7" s="70" t="s">
        <v>56</v>
      </c>
      <c r="I7" s="70"/>
      <c r="J7" s="70"/>
      <c r="K7" s="70" t="s">
        <v>21</v>
      </c>
      <c r="L7" s="70" t="s">
        <v>22</v>
      </c>
      <c r="M7" s="6">
        <f>D7*N7</f>
        <v>1500</v>
      </c>
      <c r="N7" s="39">
        <v>1500</v>
      </c>
      <c r="O7" s="35"/>
      <c r="P7" s="36">
        <f>D7*O7</f>
        <v>0</v>
      </c>
      <c r="Q7" s="27" t="str">
        <f t="shared" ref="Q7:Q31" si="0">IF(ISNUMBER(O7), IF(O7&gt;N7,"NEVYHOVUJE","VYHOVUJE")," ")</f>
        <v xml:space="preserve"> </v>
      </c>
      <c r="R7" s="62" t="s">
        <v>3</v>
      </c>
    </row>
    <row r="8" spans="1:18" ht="50.1" customHeight="1" x14ac:dyDescent="0.3">
      <c r="B8" s="97">
        <v>2</v>
      </c>
      <c r="C8" s="95" t="s">
        <v>66</v>
      </c>
      <c r="D8" s="60">
        <v>1</v>
      </c>
      <c r="E8" s="94" t="s">
        <v>16</v>
      </c>
      <c r="F8" s="95" t="s">
        <v>87</v>
      </c>
      <c r="G8" s="21"/>
      <c r="H8" s="71"/>
      <c r="I8" s="71"/>
      <c r="J8" s="71"/>
      <c r="K8" s="71"/>
      <c r="L8" s="71"/>
      <c r="M8" s="4">
        <f>D8*N8</f>
        <v>2350</v>
      </c>
      <c r="N8" s="39">
        <v>2350</v>
      </c>
      <c r="O8" s="25"/>
      <c r="P8" s="28">
        <f>D8*O8</f>
        <v>0</v>
      </c>
      <c r="Q8" s="26" t="str">
        <f t="shared" si="0"/>
        <v xml:space="preserve"> </v>
      </c>
      <c r="R8" s="69"/>
    </row>
    <row r="9" spans="1:18" ht="45" customHeight="1" x14ac:dyDescent="0.3">
      <c r="B9" s="97">
        <v>3</v>
      </c>
      <c r="C9" s="95" t="s">
        <v>67</v>
      </c>
      <c r="D9" s="60">
        <v>1</v>
      </c>
      <c r="E9" s="94" t="s">
        <v>16</v>
      </c>
      <c r="F9" s="95" t="s">
        <v>88</v>
      </c>
      <c r="G9" s="21"/>
      <c r="H9" s="71"/>
      <c r="I9" s="71"/>
      <c r="J9" s="71"/>
      <c r="K9" s="71"/>
      <c r="L9" s="71"/>
      <c r="M9" s="4">
        <f>D9*N9</f>
        <v>2350</v>
      </c>
      <c r="N9" s="39">
        <v>2350</v>
      </c>
      <c r="O9" s="25"/>
      <c r="P9" s="28">
        <f>D9*O9</f>
        <v>0</v>
      </c>
      <c r="Q9" s="26" t="str">
        <f t="shared" si="0"/>
        <v xml:space="preserve"> </v>
      </c>
      <c r="R9" s="69"/>
    </row>
    <row r="10" spans="1:18" ht="60" customHeight="1" x14ac:dyDescent="0.3">
      <c r="B10" s="97">
        <v>4</v>
      </c>
      <c r="C10" s="95" t="s">
        <v>69</v>
      </c>
      <c r="D10" s="60">
        <v>6</v>
      </c>
      <c r="E10" s="94" t="s">
        <v>16</v>
      </c>
      <c r="F10" s="95" t="s">
        <v>18</v>
      </c>
      <c r="G10" s="21"/>
      <c r="H10" s="71"/>
      <c r="I10" s="71"/>
      <c r="J10" s="71"/>
      <c r="K10" s="71"/>
      <c r="L10" s="71"/>
      <c r="M10" s="4">
        <f>D10*N10</f>
        <v>9300</v>
      </c>
      <c r="N10" s="39">
        <v>1550</v>
      </c>
      <c r="O10" s="25"/>
      <c r="P10" s="28">
        <f>D10*O10</f>
        <v>0</v>
      </c>
      <c r="Q10" s="26" t="str">
        <f t="shared" si="0"/>
        <v xml:space="preserve"> </v>
      </c>
      <c r="R10" s="69"/>
    </row>
    <row r="11" spans="1:18" ht="43.2" x14ac:dyDescent="0.3">
      <c r="B11" s="97">
        <v>5</v>
      </c>
      <c r="C11" s="95" t="s">
        <v>70</v>
      </c>
      <c r="D11" s="60">
        <v>1</v>
      </c>
      <c r="E11" s="94" t="s">
        <v>16</v>
      </c>
      <c r="F11" s="95" t="s">
        <v>19</v>
      </c>
      <c r="G11" s="21"/>
      <c r="H11" s="71"/>
      <c r="I11" s="71"/>
      <c r="J11" s="71"/>
      <c r="K11" s="71"/>
      <c r="L11" s="71"/>
      <c r="M11" s="4">
        <f>D11*N11</f>
        <v>1650</v>
      </c>
      <c r="N11" s="39">
        <v>1650</v>
      </c>
      <c r="O11" s="25"/>
      <c r="P11" s="28">
        <f>D11*O11</f>
        <v>0</v>
      </c>
      <c r="Q11" s="26" t="str">
        <f t="shared" si="0"/>
        <v xml:space="preserve"> </v>
      </c>
      <c r="R11" s="69"/>
    </row>
    <row r="12" spans="1:18" ht="43.8" thickBot="1" x14ac:dyDescent="0.35">
      <c r="A12" s="98"/>
      <c r="B12" s="99">
        <v>6</v>
      </c>
      <c r="C12" s="100" t="s">
        <v>71</v>
      </c>
      <c r="D12" s="101">
        <v>1</v>
      </c>
      <c r="E12" s="102" t="s">
        <v>16</v>
      </c>
      <c r="F12" s="100" t="s">
        <v>19</v>
      </c>
      <c r="G12" s="32"/>
      <c r="H12" s="72"/>
      <c r="I12" s="72"/>
      <c r="J12" s="72"/>
      <c r="K12" s="72"/>
      <c r="L12" s="72"/>
      <c r="M12" s="5">
        <f>D12*N12</f>
        <v>1650</v>
      </c>
      <c r="N12" s="41">
        <v>1650</v>
      </c>
      <c r="O12" s="42"/>
      <c r="P12" s="34">
        <f>D12*O12</f>
        <v>0</v>
      </c>
      <c r="Q12" s="53" t="str">
        <f t="shared" si="0"/>
        <v xml:space="preserve"> </v>
      </c>
      <c r="R12" s="63"/>
    </row>
    <row r="13" spans="1:18" ht="42.75" customHeight="1" thickTop="1" thickBot="1" x14ac:dyDescent="0.35">
      <c r="A13" s="103" t="s">
        <v>23</v>
      </c>
      <c r="B13" s="104">
        <v>7</v>
      </c>
      <c r="C13" s="105" t="s">
        <v>50</v>
      </c>
      <c r="D13" s="106">
        <v>4</v>
      </c>
      <c r="E13" s="107" t="s">
        <v>16</v>
      </c>
      <c r="F13" s="105" t="s">
        <v>84</v>
      </c>
      <c r="G13" s="43"/>
      <c r="H13" s="108" t="s">
        <v>56</v>
      </c>
      <c r="I13" s="109"/>
      <c r="J13" s="109"/>
      <c r="K13" s="109" t="s">
        <v>25</v>
      </c>
      <c r="L13" s="109" t="s">
        <v>24</v>
      </c>
      <c r="M13" s="44">
        <f>D13*N13</f>
        <v>1200</v>
      </c>
      <c r="N13" s="45">
        <v>300</v>
      </c>
      <c r="O13" s="46"/>
      <c r="P13" s="56">
        <f>D13*O13</f>
        <v>0</v>
      </c>
      <c r="Q13" s="57" t="str">
        <f t="shared" si="0"/>
        <v xml:space="preserve"> </v>
      </c>
      <c r="R13" s="110" t="s">
        <v>3</v>
      </c>
    </row>
    <row r="14" spans="1:18" ht="60" customHeight="1" thickTop="1" x14ac:dyDescent="0.3">
      <c r="A14" s="91" t="s">
        <v>27</v>
      </c>
      <c r="B14" s="92">
        <v>8</v>
      </c>
      <c r="C14" s="111" t="s">
        <v>82</v>
      </c>
      <c r="D14" s="112">
        <v>2</v>
      </c>
      <c r="E14" s="113" t="s">
        <v>16</v>
      </c>
      <c r="F14" s="111" t="s">
        <v>83</v>
      </c>
      <c r="G14" s="29"/>
      <c r="H14" s="70" t="s">
        <v>56</v>
      </c>
      <c r="I14" s="70"/>
      <c r="J14" s="70"/>
      <c r="K14" s="70" t="s">
        <v>28</v>
      </c>
      <c r="L14" s="70" t="s">
        <v>29</v>
      </c>
      <c r="M14" s="6">
        <f>D14*N14</f>
        <v>1100</v>
      </c>
      <c r="N14" s="40">
        <v>550</v>
      </c>
      <c r="O14" s="35"/>
      <c r="P14" s="37">
        <f>D14*O14</f>
        <v>0</v>
      </c>
      <c r="Q14" s="52" t="str">
        <f t="shared" si="0"/>
        <v xml:space="preserve"> </v>
      </c>
      <c r="R14" s="62" t="s">
        <v>3</v>
      </c>
    </row>
    <row r="15" spans="1:18" ht="60" customHeight="1" x14ac:dyDescent="0.3">
      <c r="B15" s="97">
        <v>9</v>
      </c>
      <c r="C15" s="95" t="s">
        <v>81</v>
      </c>
      <c r="D15" s="60">
        <v>1</v>
      </c>
      <c r="E15" s="94" t="s">
        <v>16</v>
      </c>
      <c r="F15" s="95" t="s">
        <v>84</v>
      </c>
      <c r="G15" s="21"/>
      <c r="H15" s="71"/>
      <c r="I15" s="71"/>
      <c r="J15" s="71"/>
      <c r="K15" s="71"/>
      <c r="L15" s="71"/>
      <c r="M15" s="4">
        <f>D15*N15</f>
        <v>600</v>
      </c>
      <c r="N15" s="23">
        <v>600</v>
      </c>
      <c r="O15" s="25"/>
      <c r="P15" s="28">
        <f>D15*O15</f>
        <v>0</v>
      </c>
      <c r="Q15" s="26" t="str">
        <f t="shared" si="0"/>
        <v xml:space="preserve"> </v>
      </c>
      <c r="R15" s="69"/>
    </row>
    <row r="16" spans="1:18" ht="60" customHeight="1" x14ac:dyDescent="0.3">
      <c r="B16" s="97">
        <v>10</v>
      </c>
      <c r="C16" s="95" t="s">
        <v>26</v>
      </c>
      <c r="D16" s="60">
        <v>1</v>
      </c>
      <c r="E16" s="94" t="s">
        <v>16</v>
      </c>
      <c r="F16" s="95" t="s">
        <v>85</v>
      </c>
      <c r="G16" s="21"/>
      <c r="H16" s="71"/>
      <c r="I16" s="71"/>
      <c r="J16" s="71"/>
      <c r="K16" s="71"/>
      <c r="L16" s="71"/>
      <c r="M16" s="4">
        <f>D16*N16</f>
        <v>950</v>
      </c>
      <c r="N16" s="23">
        <v>950</v>
      </c>
      <c r="O16" s="25"/>
      <c r="P16" s="28">
        <f>D16*O16</f>
        <v>0</v>
      </c>
      <c r="Q16" s="26" t="str">
        <f t="shared" si="0"/>
        <v xml:space="preserve"> </v>
      </c>
      <c r="R16" s="69"/>
    </row>
    <row r="17" spans="1:19" ht="60" customHeight="1" x14ac:dyDescent="0.3">
      <c r="B17" s="97">
        <v>11</v>
      </c>
      <c r="C17" s="95" t="s">
        <v>80</v>
      </c>
      <c r="D17" s="60">
        <v>1</v>
      </c>
      <c r="E17" s="94" t="s">
        <v>16</v>
      </c>
      <c r="F17" s="95" t="s">
        <v>84</v>
      </c>
      <c r="G17" s="21"/>
      <c r="H17" s="71"/>
      <c r="I17" s="71"/>
      <c r="J17" s="71"/>
      <c r="K17" s="71"/>
      <c r="L17" s="71"/>
      <c r="M17" s="4">
        <f>D17*N17</f>
        <v>1200</v>
      </c>
      <c r="N17" s="23">
        <v>1200</v>
      </c>
      <c r="O17" s="25"/>
      <c r="P17" s="28">
        <f>D17*O17</f>
        <v>0</v>
      </c>
      <c r="Q17" s="26" t="str">
        <f t="shared" si="0"/>
        <v xml:space="preserve"> </v>
      </c>
      <c r="R17" s="69"/>
    </row>
    <row r="18" spans="1:19" ht="60" customHeight="1" x14ac:dyDescent="0.3">
      <c r="B18" s="97">
        <v>12</v>
      </c>
      <c r="C18" s="95" t="s">
        <v>49</v>
      </c>
      <c r="D18" s="60">
        <v>1</v>
      </c>
      <c r="E18" s="94" t="s">
        <v>16</v>
      </c>
      <c r="F18" s="95" t="s">
        <v>86</v>
      </c>
      <c r="G18" s="21"/>
      <c r="H18" s="71"/>
      <c r="I18" s="71"/>
      <c r="J18" s="71"/>
      <c r="K18" s="71"/>
      <c r="L18" s="71"/>
      <c r="M18" s="4">
        <f>D18*N18</f>
        <v>950</v>
      </c>
      <c r="N18" s="23">
        <v>950</v>
      </c>
      <c r="O18" s="25"/>
      <c r="P18" s="28">
        <f>D18*O18</f>
        <v>0</v>
      </c>
      <c r="Q18" s="26" t="str">
        <f t="shared" si="0"/>
        <v xml:space="preserve"> </v>
      </c>
      <c r="R18" s="69"/>
    </row>
    <row r="19" spans="1:19" ht="60" customHeight="1" x14ac:dyDescent="0.3">
      <c r="B19" s="97">
        <v>13</v>
      </c>
      <c r="C19" s="95" t="s">
        <v>79</v>
      </c>
      <c r="D19" s="60">
        <v>1</v>
      </c>
      <c r="E19" s="94" t="s">
        <v>16</v>
      </c>
      <c r="F19" s="95" t="s">
        <v>85</v>
      </c>
      <c r="G19" s="21"/>
      <c r="H19" s="71"/>
      <c r="I19" s="71"/>
      <c r="J19" s="71"/>
      <c r="K19" s="71"/>
      <c r="L19" s="71"/>
      <c r="M19" s="4">
        <f>D19*N19</f>
        <v>1100</v>
      </c>
      <c r="N19" s="23">
        <v>1100</v>
      </c>
      <c r="O19" s="25"/>
      <c r="P19" s="28">
        <f>D19*O19</f>
        <v>0</v>
      </c>
      <c r="Q19" s="26" t="str">
        <f t="shared" si="0"/>
        <v xml:space="preserve"> </v>
      </c>
      <c r="R19" s="69"/>
    </row>
    <row r="20" spans="1:19" ht="60" customHeight="1" x14ac:dyDescent="0.3">
      <c r="B20" s="97">
        <v>14</v>
      </c>
      <c r="C20" s="95" t="s">
        <v>78</v>
      </c>
      <c r="D20" s="60">
        <v>1</v>
      </c>
      <c r="E20" s="94" t="s">
        <v>16</v>
      </c>
      <c r="F20" s="95" t="s">
        <v>85</v>
      </c>
      <c r="G20" s="21"/>
      <c r="H20" s="71"/>
      <c r="I20" s="71"/>
      <c r="J20" s="71"/>
      <c r="K20" s="71"/>
      <c r="L20" s="71"/>
      <c r="M20" s="4">
        <f>D20*N20</f>
        <v>1100</v>
      </c>
      <c r="N20" s="23">
        <v>1100</v>
      </c>
      <c r="O20" s="25"/>
      <c r="P20" s="28">
        <f>D20*O20</f>
        <v>0</v>
      </c>
      <c r="Q20" s="26" t="str">
        <f t="shared" si="0"/>
        <v xml:space="preserve"> </v>
      </c>
      <c r="R20" s="69"/>
    </row>
    <row r="21" spans="1:19" ht="60" customHeight="1" thickBot="1" x14ac:dyDescent="0.35">
      <c r="A21" s="98"/>
      <c r="B21" s="99">
        <v>15</v>
      </c>
      <c r="C21" s="100" t="s">
        <v>77</v>
      </c>
      <c r="D21" s="101">
        <v>1</v>
      </c>
      <c r="E21" s="102" t="s">
        <v>16</v>
      </c>
      <c r="F21" s="100" t="s">
        <v>85</v>
      </c>
      <c r="G21" s="32"/>
      <c r="H21" s="72"/>
      <c r="I21" s="72"/>
      <c r="J21" s="72"/>
      <c r="K21" s="72"/>
      <c r="L21" s="72"/>
      <c r="M21" s="5">
        <f>D21*N21</f>
        <v>1100</v>
      </c>
      <c r="N21" s="24">
        <v>1100</v>
      </c>
      <c r="O21" s="42"/>
      <c r="P21" s="34">
        <f>D21*O21</f>
        <v>0</v>
      </c>
      <c r="Q21" s="51" t="str">
        <f t="shared" si="0"/>
        <v xml:space="preserve"> </v>
      </c>
      <c r="R21" s="63"/>
    </row>
    <row r="22" spans="1:19" ht="43.5" customHeight="1" thickTop="1" thickBot="1" x14ac:dyDescent="0.35">
      <c r="A22" s="103" t="s">
        <v>30</v>
      </c>
      <c r="B22" s="104">
        <v>16</v>
      </c>
      <c r="C22" s="105" t="s">
        <v>31</v>
      </c>
      <c r="D22" s="106">
        <v>2</v>
      </c>
      <c r="E22" s="107" t="s">
        <v>16</v>
      </c>
      <c r="F22" s="105" t="s">
        <v>74</v>
      </c>
      <c r="G22" s="43"/>
      <c r="H22" s="108" t="s">
        <v>56</v>
      </c>
      <c r="I22" s="109"/>
      <c r="J22" s="109"/>
      <c r="K22" s="109" t="s">
        <v>32</v>
      </c>
      <c r="L22" s="109" t="s">
        <v>33</v>
      </c>
      <c r="M22" s="44">
        <f>D22*N22</f>
        <v>500</v>
      </c>
      <c r="N22" s="45">
        <v>250</v>
      </c>
      <c r="O22" s="46"/>
      <c r="P22" s="54">
        <f>D22*O22</f>
        <v>0</v>
      </c>
      <c r="Q22" s="55" t="str">
        <f t="shared" si="0"/>
        <v xml:space="preserve"> </v>
      </c>
      <c r="R22" s="110" t="s">
        <v>3</v>
      </c>
    </row>
    <row r="23" spans="1:19" ht="29.4" thickTop="1" x14ac:dyDescent="0.3">
      <c r="A23" s="91" t="s">
        <v>46</v>
      </c>
      <c r="B23" s="92">
        <v>17</v>
      </c>
      <c r="C23" s="114" t="s">
        <v>34</v>
      </c>
      <c r="D23" s="115">
        <v>3</v>
      </c>
      <c r="E23" s="116" t="s">
        <v>16</v>
      </c>
      <c r="F23" s="114" t="s">
        <v>35</v>
      </c>
      <c r="G23" s="29"/>
      <c r="H23" s="70" t="s">
        <v>56</v>
      </c>
      <c r="I23" s="70"/>
      <c r="J23" s="70"/>
      <c r="K23" s="70" t="s">
        <v>47</v>
      </c>
      <c r="L23" s="70" t="s">
        <v>48</v>
      </c>
      <c r="M23" s="6">
        <f>D23*N23</f>
        <v>24000</v>
      </c>
      <c r="N23" s="22">
        <v>8000</v>
      </c>
      <c r="O23" s="35"/>
      <c r="P23" s="36">
        <f>D23*O23</f>
        <v>0</v>
      </c>
      <c r="Q23" s="27" t="str">
        <f t="shared" si="0"/>
        <v xml:space="preserve"> </v>
      </c>
      <c r="R23" s="62" t="s">
        <v>3</v>
      </c>
    </row>
    <row r="24" spans="1:19" ht="28.8" x14ac:dyDescent="0.3">
      <c r="B24" s="97">
        <v>18</v>
      </c>
      <c r="C24" s="93" t="s">
        <v>36</v>
      </c>
      <c r="D24" s="60">
        <v>3</v>
      </c>
      <c r="E24" s="117" t="s">
        <v>16</v>
      </c>
      <c r="F24" s="93" t="s">
        <v>37</v>
      </c>
      <c r="G24" s="21"/>
      <c r="H24" s="71"/>
      <c r="I24" s="71"/>
      <c r="J24" s="71"/>
      <c r="K24" s="71"/>
      <c r="L24" s="71"/>
      <c r="M24" s="4">
        <f>D24*N24</f>
        <v>7200</v>
      </c>
      <c r="N24" s="23">
        <v>2400</v>
      </c>
      <c r="O24" s="25"/>
      <c r="P24" s="28">
        <f>D24*O24</f>
        <v>0</v>
      </c>
      <c r="Q24" s="26" t="str">
        <f t="shared" si="0"/>
        <v xml:space="preserve"> </v>
      </c>
      <c r="R24" s="69"/>
    </row>
    <row r="25" spans="1:19" ht="28.8" x14ac:dyDescent="0.3">
      <c r="B25" s="97">
        <v>19</v>
      </c>
      <c r="C25" s="93" t="s">
        <v>38</v>
      </c>
      <c r="D25" s="60">
        <v>3</v>
      </c>
      <c r="E25" s="117" t="s">
        <v>16</v>
      </c>
      <c r="F25" s="93" t="s">
        <v>39</v>
      </c>
      <c r="G25" s="21"/>
      <c r="H25" s="71"/>
      <c r="I25" s="71"/>
      <c r="J25" s="71"/>
      <c r="K25" s="71"/>
      <c r="L25" s="71"/>
      <c r="M25" s="4">
        <f>D25*N25</f>
        <v>10050</v>
      </c>
      <c r="N25" s="23">
        <v>3350</v>
      </c>
      <c r="O25" s="25"/>
      <c r="P25" s="28">
        <f>D25*O25</f>
        <v>0</v>
      </c>
      <c r="Q25" s="26" t="str">
        <f t="shared" si="0"/>
        <v xml:space="preserve"> </v>
      </c>
      <c r="R25" s="69"/>
    </row>
    <row r="26" spans="1:19" ht="28.8" x14ac:dyDescent="0.3">
      <c r="B26" s="97">
        <v>20</v>
      </c>
      <c r="C26" s="93" t="s">
        <v>40</v>
      </c>
      <c r="D26" s="60">
        <v>3</v>
      </c>
      <c r="E26" s="117" t="s">
        <v>16</v>
      </c>
      <c r="F26" s="93" t="s">
        <v>39</v>
      </c>
      <c r="G26" s="21"/>
      <c r="H26" s="71"/>
      <c r="I26" s="71"/>
      <c r="J26" s="71"/>
      <c r="K26" s="71"/>
      <c r="L26" s="71"/>
      <c r="M26" s="4">
        <f>D26*N26</f>
        <v>10050</v>
      </c>
      <c r="N26" s="23">
        <v>3350</v>
      </c>
      <c r="O26" s="25"/>
      <c r="P26" s="28">
        <f>D26*O26</f>
        <v>0</v>
      </c>
      <c r="Q26" s="26" t="str">
        <f t="shared" si="0"/>
        <v xml:space="preserve"> </v>
      </c>
      <c r="R26" s="69"/>
    </row>
    <row r="27" spans="1:19" ht="28.8" x14ac:dyDescent="0.3">
      <c r="B27" s="97">
        <v>21</v>
      </c>
      <c r="C27" s="93" t="s">
        <v>41</v>
      </c>
      <c r="D27" s="112">
        <v>3</v>
      </c>
      <c r="E27" s="117" t="s">
        <v>16</v>
      </c>
      <c r="F27" s="93" t="s">
        <v>39</v>
      </c>
      <c r="G27" s="21"/>
      <c r="H27" s="71"/>
      <c r="I27" s="71"/>
      <c r="J27" s="71"/>
      <c r="K27" s="71"/>
      <c r="L27" s="71"/>
      <c r="M27" s="4">
        <f>D27*N27</f>
        <v>10050</v>
      </c>
      <c r="N27" s="40">
        <v>3350</v>
      </c>
      <c r="O27" s="25"/>
      <c r="P27" s="28">
        <f>D27*O27</f>
        <v>0</v>
      </c>
      <c r="Q27" s="26" t="str">
        <f t="shared" si="0"/>
        <v xml:space="preserve"> </v>
      </c>
      <c r="R27" s="69"/>
    </row>
    <row r="28" spans="1:19" x14ac:dyDescent="0.3">
      <c r="B28" s="97">
        <v>22</v>
      </c>
      <c r="C28" s="93" t="s">
        <v>42</v>
      </c>
      <c r="D28" s="60">
        <v>1</v>
      </c>
      <c r="E28" s="117" t="s">
        <v>16</v>
      </c>
      <c r="F28" s="93" t="s">
        <v>43</v>
      </c>
      <c r="G28" s="21"/>
      <c r="H28" s="71"/>
      <c r="I28" s="71"/>
      <c r="J28" s="71"/>
      <c r="K28" s="71"/>
      <c r="L28" s="71"/>
      <c r="M28" s="4">
        <f>D28*N28</f>
        <v>1700</v>
      </c>
      <c r="N28" s="23">
        <v>1700</v>
      </c>
      <c r="O28" s="25"/>
      <c r="P28" s="28">
        <f>D28*O28</f>
        <v>0</v>
      </c>
      <c r="Q28" s="26" t="str">
        <f t="shared" si="0"/>
        <v xml:space="preserve"> </v>
      </c>
      <c r="R28" s="69"/>
    </row>
    <row r="29" spans="1:19" ht="29.4" thickBot="1" x14ac:dyDescent="0.35">
      <c r="A29" s="98"/>
      <c r="B29" s="99">
        <v>23</v>
      </c>
      <c r="C29" s="118" t="s">
        <v>44</v>
      </c>
      <c r="D29" s="101">
        <v>1</v>
      </c>
      <c r="E29" s="119" t="s">
        <v>16</v>
      </c>
      <c r="F29" s="118" t="s">
        <v>45</v>
      </c>
      <c r="G29" s="32"/>
      <c r="H29" s="72"/>
      <c r="I29" s="72"/>
      <c r="J29" s="72"/>
      <c r="K29" s="72"/>
      <c r="L29" s="72"/>
      <c r="M29" s="5">
        <f>D29*N29</f>
        <v>1700</v>
      </c>
      <c r="N29" s="47">
        <v>1700</v>
      </c>
      <c r="O29" s="42"/>
      <c r="P29" s="50">
        <f>D29*O29</f>
        <v>0</v>
      </c>
      <c r="Q29" s="51" t="str">
        <f t="shared" si="0"/>
        <v xml:space="preserve"> </v>
      </c>
      <c r="R29" s="63"/>
    </row>
    <row r="30" spans="1:19" ht="42" customHeight="1" thickTop="1" x14ac:dyDescent="0.3">
      <c r="A30" s="91" t="s">
        <v>51</v>
      </c>
      <c r="B30" s="92">
        <v>24</v>
      </c>
      <c r="C30" s="111" t="s">
        <v>73</v>
      </c>
      <c r="D30" s="112">
        <v>2</v>
      </c>
      <c r="E30" s="113" t="s">
        <v>16</v>
      </c>
      <c r="F30" s="111" t="s">
        <v>76</v>
      </c>
      <c r="G30" s="29"/>
      <c r="H30" s="70" t="s">
        <v>56</v>
      </c>
      <c r="I30" s="70"/>
      <c r="J30" s="70"/>
      <c r="K30" s="70" t="s">
        <v>52</v>
      </c>
      <c r="L30" s="70" t="s">
        <v>53</v>
      </c>
      <c r="M30" s="6">
        <f>D30*N30</f>
        <v>4200</v>
      </c>
      <c r="N30" s="48">
        <v>2100</v>
      </c>
      <c r="O30" s="35"/>
      <c r="P30" s="36">
        <f>D30*O30</f>
        <v>0</v>
      </c>
      <c r="Q30" s="52" t="str">
        <f t="shared" si="0"/>
        <v xml:space="preserve"> </v>
      </c>
      <c r="R30" s="62" t="s">
        <v>3</v>
      </c>
    </row>
    <row r="31" spans="1:19" ht="42" customHeight="1" thickBot="1" x14ac:dyDescent="0.35">
      <c r="A31" s="98"/>
      <c r="B31" s="99">
        <v>25</v>
      </c>
      <c r="C31" s="100" t="s">
        <v>72</v>
      </c>
      <c r="D31" s="101">
        <v>2</v>
      </c>
      <c r="E31" s="102" t="s">
        <v>16</v>
      </c>
      <c r="F31" s="100" t="s">
        <v>75</v>
      </c>
      <c r="G31" s="32"/>
      <c r="H31" s="72"/>
      <c r="I31" s="72"/>
      <c r="J31" s="72"/>
      <c r="K31" s="72"/>
      <c r="L31" s="72"/>
      <c r="M31" s="5">
        <f>D31*N31</f>
        <v>4000</v>
      </c>
      <c r="N31" s="49">
        <v>2000</v>
      </c>
      <c r="O31" s="42"/>
      <c r="P31" s="28">
        <f>D31*O31</f>
        <v>0</v>
      </c>
      <c r="Q31" s="26" t="str">
        <f t="shared" si="0"/>
        <v xml:space="preserve"> </v>
      </c>
      <c r="R31" s="63"/>
    </row>
    <row r="32" spans="1:19" ht="13.5" customHeight="1" thickTop="1" thickBot="1" x14ac:dyDescent="0.35">
      <c r="A32" s="120"/>
      <c r="B32" s="120"/>
      <c r="C32" s="121"/>
      <c r="D32" s="120"/>
      <c r="E32" s="121"/>
      <c r="F32" s="121"/>
      <c r="G32" s="122"/>
      <c r="H32" s="121"/>
      <c r="I32" s="121"/>
      <c r="J32" s="121"/>
      <c r="K32" s="121"/>
      <c r="L32" s="121"/>
      <c r="M32" s="120"/>
      <c r="N32" s="120"/>
      <c r="O32" s="123"/>
      <c r="P32" s="123"/>
      <c r="Q32" s="123"/>
      <c r="S32" s="120"/>
    </row>
    <row r="33" spans="1:19" ht="60.75" customHeight="1" thickTop="1" thickBot="1" x14ac:dyDescent="0.35">
      <c r="A33" s="125"/>
      <c r="B33" s="68" t="s">
        <v>15</v>
      </c>
      <c r="C33" s="68"/>
      <c r="D33" s="68"/>
      <c r="E33" s="68"/>
      <c r="F33" s="68"/>
      <c r="G33" s="68"/>
      <c r="H33" s="3"/>
      <c r="I33" s="16"/>
      <c r="J33" s="16"/>
      <c r="K33" s="126"/>
      <c r="L33" s="126"/>
      <c r="M33" s="1"/>
      <c r="N33" s="38" t="s">
        <v>5</v>
      </c>
      <c r="O33" s="64" t="s">
        <v>6</v>
      </c>
      <c r="P33" s="127"/>
      <c r="Q33" s="128"/>
      <c r="R33" s="129"/>
    </row>
    <row r="34" spans="1:19" ht="33" customHeight="1" thickTop="1" thickBot="1" x14ac:dyDescent="0.35">
      <c r="A34" s="125"/>
      <c r="B34" s="130" t="s">
        <v>4</v>
      </c>
      <c r="C34" s="130"/>
      <c r="D34" s="130"/>
      <c r="E34" s="130"/>
      <c r="F34" s="130"/>
      <c r="G34" s="130"/>
      <c r="H34" s="131"/>
      <c r="K34" s="17"/>
      <c r="L34" s="17"/>
      <c r="M34" s="2"/>
      <c r="N34" s="59">
        <f>SUM(M7:M31)</f>
        <v>101550</v>
      </c>
      <c r="O34" s="65">
        <f>SUM(P7:P31)</f>
        <v>0</v>
      </c>
      <c r="P34" s="132"/>
      <c r="Q34" s="133"/>
      <c r="R34" s="134"/>
    </row>
    <row r="35" spans="1:19" ht="39.75" customHeight="1" thickTop="1" x14ac:dyDescent="0.3">
      <c r="A35" s="125"/>
      <c r="I35" s="18"/>
      <c r="J35" s="18"/>
      <c r="K35" s="19"/>
      <c r="L35" s="19"/>
      <c r="M35" s="137"/>
      <c r="N35" s="137"/>
      <c r="O35" s="138"/>
      <c r="P35" s="138"/>
      <c r="Q35" s="138"/>
      <c r="R35" s="134"/>
      <c r="S35" s="138"/>
    </row>
    <row r="36" spans="1:19" ht="19.95" customHeight="1" x14ac:dyDescent="0.3">
      <c r="A36" s="125"/>
      <c r="K36" s="19"/>
      <c r="L36" s="19"/>
      <c r="M36" s="137"/>
      <c r="N36" s="3"/>
      <c r="O36" s="3"/>
      <c r="P36" s="3"/>
      <c r="Q36" s="138"/>
      <c r="R36" s="134"/>
      <c r="S36" s="138"/>
    </row>
    <row r="37" spans="1:19" ht="71.25" customHeight="1" x14ac:dyDescent="0.3">
      <c r="A37" s="125"/>
      <c r="K37" s="19"/>
      <c r="L37" s="19"/>
      <c r="M37" s="137"/>
      <c r="N37" s="3"/>
      <c r="O37" s="3"/>
      <c r="P37" s="3"/>
      <c r="Q37" s="138"/>
      <c r="R37" s="134"/>
      <c r="S37" s="138"/>
    </row>
    <row r="38" spans="1:19" ht="36" customHeight="1" x14ac:dyDescent="0.3">
      <c r="A38" s="125"/>
      <c r="K38" s="139"/>
      <c r="L38" s="139"/>
      <c r="M38" s="140"/>
      <c r="N38" s="137"/>
      <c r="O38" s="138"/>
      <c r="P38" s="138"/>
      <c r="Q38" s="138"/>
      <c r="R38" s="134"/>
      <c r="S38" s="138"/>
    </row>
    <row r="39" spans="1:19" ht="14.25" customHeight="1" x14ac:dyDescent="0.3">
      <c r="A39" s="125"/>
      <c r="B39" s="138"/>
      <c r="C39" s="141"/>
      <c r="D39" s="142"/>
      <c r="E39" s="143"/>
      <c r="F39" s="141"/>
      <c r="G39" s="137"/>
      <c r="H39" s="141"/>
      <c r="I39" s="141"/>
      <c r="J39" s="144"/>
      <c r="K39" s="144"/>
      <c r="L39" s="144"/>
      <c r="M39" s="137"/>
      <c r="N39" s="137"/>
      <c r="O39" s="138"/>
      <c r="P39" s="138"/>
      <c r="Q39" s="138"/>
      <c r="R39" s="134"/>
      <c r="S39" s="138"/>
    </row>
    <row r="40" spans="1:19" ht="14.25" customHeight="1" x14ac:dyDescent="0.3">
      <c r="A40" s="125"/>
      <c r="B40" s="138"/>
      <c r="C40" s="141"/>
      <c r="D40" s="142"/>
      <c r="E40" s="143"/>
      <c r="F40" s="141"/>
      <c r="G40" s="137"/>
      <c r="H40" s="141"/>
      <c r="I40" s="141"/>
      <c r="J40" s="144"/>
      <c r="K40" s="144"/>
      <c r="L40" s="144"/>
      <c r="M40" s="137"/>
      <c r="N40" s="137"/>
      <c r="O40" s="138"/>
      <c r="P40" s="138"/>
      <c r="Q40" s="138"/>
      <c r="R40" s="134"/>
      <c r="S40" s="138"/>
    </row>
    <row r="41" spans="1:19" ht="14.25" customHeight="1" x14ac:dyDescent="0.3">
      <c r="A41" s="125"/>
      <c r="B41" s="138"/>
      <c r="C41" s="141"/>
      <c r="D41" s="142"/>
      <c r="E41" s="143"/>
      <c r="F41" s="141"/>
      <c r="G41" s="137"/>
      <c r="H41" s="141"/>
      <c r="I41" s="141"/>
      <c r="J41" s="144"/>
      <c r="K41" s="144"/>
      <c r="L41" s="144"/>
      <c r="M41" s="137"/>
      <c r="N41" s="137"/>
      <c r="O41" s="138"/>
      <c r="P41" s="138"/>
      <c r="Q41" s="138"/>
      <c r="R41" s="134"/>
      <c r="S41" s="138"/>
    </row>
    <row r="42" spans="1:19" ht="14.25" customHeight="1" x14ac:dyDescent="0.3">
      <c r="A42" s="125"/>
      <c r="B42" s="138"/>
      <c r="C42" s="141"/>
      <c r="D42" s="142"/>
      <c r="E42" s="143"/>
      <c r="F42" s="141"/>
      <c r="G42" s="137"/>
      <c r="H42" s="141"/>
      <c r="I42" s="141"/>
      <c r="J42" s="144"/>
      <c r="K42" s="144"/>
      <c r="L42" s="144"/>
      <c r="M42" s="137"/>
      <c r="N42" s="137"/>
      <c r="O42" s="138"/>
      <c r="P42" s="138"/>
      <c r="Q42" s="138"/>
      <c r="R42" s="134"/>
      <c r="S42" s="138"/>
    </row>
    <row r="43" spans="1:19" x14ac:dyDescent="0.3">
      <c r="C43" s="10"/>
      <c r="D43" s="96"/>
      <c r="E43" s="10"/>
      <c r="F43" s="10"/>
      <c r="G43" s="96"/>
      <c r="H43" s="10"/>
      <c r="I43" s="10"/>
      <c r="L43" s="10"/>
      <c r="M43" s="96"/>
    </row>
    <row r="44" spans="1:19" x14ac:dyDescent="0.3">
      <c r="C44" s="10"/>
      <c r="D44" s="96"/>
      <c r="E44" s="10"/>
      <c r="F44" s="10"/>
      <c r="G44" s="96"/>
      <c r="H44" s="10"/>
      <c r="I44" s="10"/>
      <c r="L44" s="10"/>
      <c r="M44" s="96"/>
    </row>
    <row r="45" spans="1:19" x14ac:dyDescent="0.3">
      <c r="C45" s="10"/>
      <c r="D45" s="96"/>
      <c r="E45" s="10"/>
      <c r="F45" s="10"/>
      <c r="G45" s="96"/>
      <c r="H45" s="10"/>
      <c r="I45" s="10"/>
      <c r="L45" s="10"/>
      <c r="M45" s="96"/>
    </row>
  </sheetData>
  <sheetProtection password="F79C" sheet="1" objects="1" scenarios="1" selectLockedCells="1"/>
  <mergeCells count="32">
    <mergeCell ref="J14:J21"/>
    <mergeCell ref="K14:K21"/>
    <mergeCell ref="L14:L21"/>
    <mergeCell ref="R23:R29"/>
    <mergeCell ref="H23:H29"/>
    <mergeCell ref="I23:I29"/>
    <mergeCell ref="J23:J29"/>
    <mergeCell ref="K23:K29"/>
    <mergeCell ref="L23:L29"/>
    <mergeCell ref="R7:R12"/>
    <mergeCell ref="R14:R21"/>
    <mergeCell ref="O33:Q33"/>
    <mergeCell ref="B34:G34"/>
    <mergeCell ref="O34:Q34"/>
    <mergeCell ref="B1:C1"/>
    <mergeCell ref="O1:Q1"/>
    <mergeCell ref="B33:G33"/>
    <mergeCell ref="H7:H12"/>
    <mergeCell ref="I7:I12"/>
    <mergeCell ref="J7:J12"/>
    <mergeCell ref="K7:K12"/>
    <mergeCell ref="L7:L12"/>
    <mergeCell ref="H14:H21"/>
    <mergeCell ref="G2:K2"/>
    <mergeCell ref="G3:K3"/>
    <mergeCell ref="I14:I21"/>
    <mergeCell ref="R30:R31"/>
    <mergeCell ref="H30:H31"/>
    <mergeCell ref="I30:I31"/>
    <mergeCell ref="J30:J31"/>
    <mergeCell ref="K30:K31"/>
    <mergeCell ref="L30:L31"/>
  </mergeCells>
  <conditionalFormatting sqref="B7:B31">
    <cfRule type="containsBlanks" dxfId="23" priority="70">
      <formula>LEN(TRIM(B7))=0</formula>
    </cfRule>
  </conditionalFormatting>
  <conditionalFormatting sqref="B7:B31">
    <cfRule type="cellIs" dxfId="22" priority="65" operator="greaterThanOrEqual">
      <formula>1</formula>
    </cfRule>
  </conditionalFormatting>
  <conditionalFormatting sqref="Q7:Q31">
    <cfRule type="cellIs" dxfId="21" priority="61" operator="equal">
      <formula>"NEVYHOVUJE"</formula>
    </cfRule>
    <cfRule type="cellIs" dxfId="20" priority="62" operator="equal">
      <formula>"VYHOVUJE"</formula>
    </cfRule>
  </conditionalFormatting>
  <conditionalFormatting sqref="G7:G31 O7:O31">
    <cfRule type="notContainsBlanks" dxfId="19" priority="35">
      <formula>LEN(TRIM(G7))&gt;0</formula>
    </cfRule>
    <cfRule type="containsBlanks" dxfId="18" priority="36">
      <formula>LEN(TRIM(G7))=0</formula>
    </cfRule>
  </conditionalFormatting>
  <conditionalFormatting sqref="G7:G31 O7:O31">
    <cfRule type="notContainsBlanks" dxfId="17" priority="34">
      <formula>LEN(TRIM(G7))&gt;0</formula>
    </cfRule>
  </conditionalFormatting>
  <conditionalFormatting sqref="G7:G31">
    <cfRule type="notContainsBlanks" dxfId="16" priority="33">
      <formula>LEN(TRIM(G7))&gt;0</formula>
    </cfRule>
    <cfRule type="containsBlanks" dxfId="15" priority="37">
      <formula>LEN(TRIM(G7))=0</formula>
    </cfRule>
  </conditionalFormatting>
  <conditionalFormatting sqref="D7 D10:D12">
    <cfRule type="containsBlanks" dxfId="14" priority="21">
      <formula>LEN(TRIM(D7))=0</formula>
    </cfRule>
  </conditionalFormatting>
  <conditionalFormatting sqref="D8:D9">
    <cfRule type="containsBlanks" dxfId="13" priority="20">
      <formula>LEN(TRIM(D8))=0</formula>
    </cfRule>
  </conditionalFormatting>
  <conditionalFormatting sqref="D13">
    <cfRule type="containsBlanks" dxfId="12" priority="19">
      <formula>LEN(TRIM(D13))=0</formula>
    </cfRule>
  </conditionalFormatting>
  <conditionalFormatting sqref="D14 D17:D18">
    <cfRule type="containsBlanks" dxfId="11" priority="12">
      <formula>LEN(TRIM(D14))=0</formula>
    </cfRule>
  </conditionalFormatting>
  <conditionalFormatting sqref="D15">
    <cfRule type="containsBlanks" dxfId="10" priority="11">
      <formula>LEN(TRIM(D15))=0</formula>
    </cfRule>
  </conditionalFormatting>
  <conditionalFormatting sqref="D16">
    <cfRule type="containsBlanks" dxfId="9" priority="10">
      <formula>LEN(TRIM(D16))=0</formula>
    </cfRule>
  </conditionalFormatting>
  <conditionalFormatting sqref="D19">
    <cfRule type="containsBlanks" dxfId="8" priority="9">
      <formula>LEN(TRIM(D19))=0</formula>
    </cfRule>
  </conditionalFormatting>
  <conditionalFormatting sqref="D20">
    <cfRule type="containsBlanks" dxfId="7" priority="8">
      <formula>LEN(TRIM(D20))=0</formula>
    </cfRule>
  </conditionalFormatting>
  <conditionalFormatting sqref="D21">
    <cfRule type="containsBlanks" dxfId="6" priority="7">
      <formula>LEN(TRIM(D21))=0</formula>
    </cfRule>
  </conditionalFormatting>
  <conditionalFormatting sqref="D22">
    <cfRule type="containsBlanks" dxfId="5" priority="6">
      <formula>LEN(TRIM(D22))=0</formula>
    </cfRule>
  </conditionalFormatting>
  <conditionalFormatting sqref="D23:D24 D27:D29">
    <cfRule type="containsBlanks" dxfId="4" priority="5">
      <formula>LEN(TRIM(D23))=0</formula>
    </cfRule>
  </conditionalFormatting>
  <conditionalFormatting sqref="D26">
    <cfRule type="containsBlanks" dxfId="3" priority="4">
      <formula>LEN(TRIM(D26))=0</formula>
    </cfRule>
  </conditionalFormatting>
  <conditionalFormatting sqref="D25">
    <cfRule type="containsBlanks" dxfId="2" priority="3">
      <formula>LEN(TRIM(D25))=0</formula>
    </cfRule>
  </conditionalFormatting>
  <conditionalFormatting sqref="D30">
    <cfRule type="containsBlanks" dxfId="1" priority="2">
      <formula>LEN(TRIM(D30))=0</formula>
    </cfRule>
  </conditionalFormatting>
  <conditionalFormatting sqref="D31">
    <cfRule type="containsBlanks" dxfId="0" priority="1">
      <formula>LEN(TRIM(D31))=0</formula>
    </cfRule>
  </conditionalFormatting>
  <dataValidations count="2">
    <dataValidation type="list" showInputMessage="1" showErrorMessage="1" sqref="E7:E25 E27:E31">
      <formula1>"ks,bal,sada,"</formula1>
    </dataValidation>
    <dataValidation type="list" showInputMessage="1" showErrorMessage="1" sqref="I7 I22:I23 I13:I14 I30">
      <formula1>"ANO,NE"</formula1>
    </dataValidation>
  </dataValidations>
  <pageMargins left="0.70866141732283472" right="0.70866141732283472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[1]CPV!#REF!</xm:f>
          </x14:formula1>
          <xm:sqref>R7 R22:R23 R13:R14</xm:sqref>
        </x14:dataValidation>
        <x14:dataValidation type="list" allowBlank="1" showInputMessage="1" showErrorMessage="1">
          <x14:formula1>
            <xm:f>[2]CPV!#REF!</xm:f>
          </x14:formula1>
          <xm:sqref>R30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2015-06-17T10:31:14Z</cp:lastPrinted>
  <dcterms:created xsi:type="dcterms:W3CDTF">2014-03-05T12:43:32Z</dcterms:created>
  <dcterms:modified xsi:type="dcterms:W3CDTF">2018-09-24T10:59:56Z</dcterms:modified>
</cp:coreProperties>
</file>