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2848" windowHeight="9360"/>
  </bookViews>
  <sheets>
    <sheet name="List1" sheetId="1" r:id="rId1"/>
    <sheet name="List2" sheetId="2" r:id="rId2"/>
    <sheet name="List3" sheetId="3" r:id="rId3"/>
  </sheets>
  <definedNames>
    <definedName name="_Toc330212592" localSheetId="0">List1!$E$1</definedName>
  </definedNames>
  <calcPr calcId="145621"/>
</workbook>
</file>

<file path=xl/calcChain.xml><?xml version="1.0" encoding="utf-8"?>
<calcChain xmlns="http://schemas.openxmlformats.org/spreadsheetml/2006/main">
  <c r="D34" i="1" l="1"/>
  <c r="D35" i="1" s="1"/>
  <c r="D37" i="1" s="1"/>
  <c r="D39" i="1" s="1"/>
  <c r="C34" i="1"/>
  <c r="C35" i="1" s="1"/>
  <c r="C37" i="1" s="1"/>
  <c r="C39" i="1" s="1"/>
  <c r="C40" i="1" s="1"/>
  <c r="E21" i="1"/>
  <c r="E20" i="1"/>
  <c r="E19" i="1"/>
  <c r="E18" i="1"/>
  <c r="E17" i="1"/>
  <c r="E22" i="1" s="1"/>
  <c r="D10" i="1"/>
  <c r="E9" i="1"/>
  <c r="E8" i="1"/>
  <c r="E7" i="1"/>
  <c r="E6" i="1"/>
  <c r="E10" i="1" s="1"/>
  <c r="C24" i="1" l="1"/>
  <c r="C26" i="1" s="1"/>
  <c r="C43" i="1"/>
  <c r="C45" i="1" l="1"/>
  <c r="C46" i="1" s="1"/>
</calcChain>
</file>

<file path=xl/sharedStrings.xml><?xml version="1.0" encoding="utf-8"?>
<sst xmlns="http://schemas.openxmlformats.org/spreadsheetml/2006/main" count="46" uniqueCount="39">
  <si>
    <t xml:space="preserve">měsíční nájem u </t>
  </si>
  <si>
    <t>Kč/ks</t>
  </si>
  <si>
    <t>předpoklad ks</t>
  </si>
  <si>
    <t>Zařízení č. 1</t>
  </si>
  <si>
    <t>Zařízení č. 2</t>
  </si>
  <si>
    <t>Zařízení č. 3</t>
  </si>
  <si>
    <t>Zařízení č. 4</t>
  </si>
  <si>
    <t>Nájem za Zařízení</t>
  </si>
  <si>
    <t>měsíční nájem u volitelného vybavení</t>
  </si>
  <si>
    <t xml:space="preserve">Sešívací finišer </t>
  </si>
  <si>
    <t xml:space="preserve">Brožovací jednotka </t>
  </si>
  <si>
    <t xml:space="preserve">Jednoprůchodový podavač </t>
  </si>
  <si>
    <t>Čtečka čipových karet</t>
  </si>
  <si>
    <t xml:space="preserve">Velkokapacitní zásobník </t>
  </si>
  <si>
    <t>Nájem za vybavení</t>
  </si>
  <si>
    <t>Součet nájmů/měsíc</t>
  </si>
  <si>
    <t xml:space="preserve">x doba nájmu (36 měsíců) </t>
  </si>
  <si>
    <t>NÁJEM CELKEM</t>
  </si>
  <si>
    <t>cena za výtisk stránky A4 včetně papíru u</t>
  </si>
  <si>
    <t>čb</t>
  </si>
  <si>
    <t>barva</t>
  </si>
  <si>
    <t>x</t>
  </si>
  <si>
    <t>Celkem</t>
  </si>
  <si>
    <t>průměr</t>
  </si>
  <si>
    <t>x předpokládaný počet výtisků/měsíc</t>
  </si>
  <si>
    <t>Celkem Kč/měsíc</t>
  </si>
  <si>
    <t xml:space="preserve">x doba nájmu a servisu (60 měsíců) </t>
  </si>
  <si>
    <t>Kč za výtisky</t>
  </si>
  <si>
    <t>KČ ZA VÝTISKY CELKEM</t>
  </si>
  <si>
    <t>CELKEM ZA NABÍDKU bez DPH</t>
  </si>
  <si>
    <t>DPH %</t>
  </si>
  <si>
    <t>DPH Kč</t>
  </si>
  <si>
    <t>CELKEM ZA NABÍDKU s DPH</t>
  </si>
  <si>
    <t>Kalkulace ceny pro účely hodnocení nabídek k VZ na Rámcovou dohodu na nájem multifunkčních tiskových zařízení včetně zajištění servisních služeb</t>
  </si>
  <si>
    <t>Poznámka:</t>
  </si>
  <si>
    <r>
      <t xml:space="preserve">Vyplňujte pouze </t>
    </r>
    <r>
      <rPr>
        <sz val="11"/>
        <color rgb="FF00B0F0"/>
        <rFont val="Calibri"/>
        <family val="2"/>
        <charset val="238"/>
        <scheme val="minor"/>
      </rPr>
      <t>modrá</t>
    </r>
    <r>
      <rPr>
        <sz val="11"/>
        <color theme="1"/>
        <rFont val="Calibri"/>
        <family val="2"/>
        <charset val="238"/>
        <scheme val="minor"/>
      </rPr>
      <t xml:space="preserve"> pole v jednotkových cenách. Musí být vyplněny všechny položky, dílčí plnění není povoleno. Jednotková cena nesmí být 0,- Kč. Tabulka dále počítá sama.</t>
    </r>
  </si>
  <si>
    <t>Výši DPH uveďte pouze číslem.</t>
  </si>
  <si>
    <t>Uvedené ceny musí souhlasit s údaji uvedenými v příloze č. 4 - Rámcová dohoda na nájem multifunkčních tiskových zařízení včetně zajištění servisních služeb.</t>
  </si>
  <si>
    <t>Příloha č. 5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</si>
</sst>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 applyBorder="1"/>
    <xf numFmtId="0" fontId="0" fillId="0" borderId="0" xfId="0" applyAlignment="1">
      <alignment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 applyBorder="1"/>
    <xf numFmtId="164" fontId="2" fillId="3" borderId="0" xfId="0" applyNumberFormat="1" applyFont="1" applyFill="1"/>
    <xf numFmtId="164" fontId="0" fillId="0" borderId="4" xfId="0" applyNumberFormat="1" applyFont="1" applyBorder="1"/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/>
    <xf numFmtId="164" fontId="4" fillId="4" borderId="0" xfId="0" applyNumberFormat="1" applyFont="1" applyFill="1" applyAlignment="1">
      <alignment horizontal="right"/>
    </xf>
    <xf numFmtId="164" fontId="5" fillId="0" borderId="0" xfId="0" applyNumberFormat="1" applyFont="1" applyAlignment="1"/>
    <xf numFmtId="0" fontId="5" fillId="0" borderId="0" xfId="0" applyFont="1"/>
    <xf numFmtId="164" fontId="4" fillId="5" borderId="0" xfId="0" applyNumberFormat="1" applyFont="1" applyFill="1" applyAlignment="1">
      <alignment horizontal="right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/>
    <xf numFmtId="0" fontId="0" fillId="0" borderId="5" xfId="0" applyBorder="1"/>
    <xf numFmtId="0" fontId="8" fillId="0" borderId="0" xfId="0" applyFont="1" applyAlignment="1">
      <alignment horizontal="right" vertical="center"/>
    </xf>
    <xf numFmtId="0" fontId="1" fillId="0" borderId="0" xfId="0" applyFont="1"/>
    <xf numFmtId="0" fontId="9" fillId="0" borderId="5" xfId="0" applyFont="1" applyBorder="1"/>
    <xf numFmtId="164" fontId="0" fillId="2" borderId="3" xfId="0" applyNumberFormat="1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164" fontId="0" fillId="0" borderId="15" xfId="0" applyNumberFormat="1" applyFont="1" applyBorder="1"/>
    <xf numFmtId="0" fontId="0" fillId="0" borderId="15" xfId="0" applyBorder="1"/>
    <xf numFmtId="0" fontId="2" fillId="0" borderId="16" xfId="0" applyFont="1" applyBorder="1"/>
    <xf numFmtId="164" fontId="0" fillId="2" borderId="8" xfId="0" applyNumberFormat="1" applyFill="1" applyBorder="1" applyProtection="1">
      <protection locked="0"/>
    </xf>
    <xf numFmtId="0" fontId="2" fillId="0" borderId="17" xfId="0" applyFont="1" applyBorder="1"/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E41" sqref="E41"/>
    </sheetView>
  </sheetViews>
  <sheetFormatPr defaultRowHeight="14.4" x14ac:dyDescent="0.3"/>
  <cols>
    <col min="1" max="1" width="14.33203125" customWidth="1"/>
    <col min="2" max="2" width="24.5546875" customWidth="1"/>
    <col min="3" max="3" width="22.5546875" customWidth="1"/>
    <col min="4" max="4" width="14.6640625" customWidth="1"/>
    <col min="5" max="5" width="15.6640625" customWidth="1"/>
    <col min="7" max="7" width="14.33203125" customWidth="1"/>
    <col min="8" max="8" width="24.5546875" customWidth="1"/>
    <col min="9" max="9" width="22.5546875" customWidth="1"/>
    <col min="10" max="10" width="14.6640625" customWidth="1"/>
  </cols>
  <sheetData>
    <row r="1" spans="1:5" ht="33" customHeight="1" x14ac:dyDescent="0.3">
      <c r="E1" s="28" t="s">
        <v>38</v>
      </c>
    </row>
    <row r="2" spans="1:5" ht="16.8" customHeight="1" x14ac:dyDescent="0.3">
      <c r="E2" s="28"/>
    </row>
    <row r="3" spans="1:5" ht="18" x14ac:dyDescent="0.35">
      <c r="A3" s="26" t="s">
        <v>33</v>
      </c>
    </row>
    <row r="5" spans="1:5" ht="15" thickBot="1" x14ac:dyDescent="0.35">
      <c r="A5" t="s">
        <v>0</v>
      </c>
      <c r="C5" t="s">
        <v>1</v>
      </c>
      <c r="D5" t="s">
        <v>2</v>
      </c>
    </row>
    <row r="6" spans="1:5" x14ac:dyDescent="0.3">
      <c r="B6" s="32" t="s">
        <v>3</v>
      </c>
      <c r="C6" s="33">
        <v>0</v>
      </c>
      <c r="D6" s="34">
        <v>13</v>
      </c>
      <c r="E6" s="35">
        <f>SUM(C6*D6)</f>
        <v>0</v>
      </c>
    </row>
    <row r="7" spans="1:5" x14ac:dyDescent="0.3">
      <c r="B7" s="36" t="s">
        <v>4</v>
      </c>
      <c r="C7" s="23">
        <v>0</v>
      </c>
      <c r="D7" s="1">
        <v>6</v>
      </c>
      <c r="E7" s="37">
        <f t="shared" ref="E7:E9" si="0">SUM(C7*D7)</f>
        <v>0</v>
      </c>
    </row>
    <row r="8" spans="1:5" x14ac:dyDescent="0.3">
      <c r="B8" s="36" t="s">
        <v>5</v>
      </c>
      <c r="C8" s="23">
        <v>0</v>
      </c>
      <c r="D8" s="1">
        <v>3</v>
      </c>
      <c r="E8" s="37">
        <f t="shared" si="0"/>
        <v>0</v>
      </c>
    </row>
    <row r="9" spans="1:5" ht="15" thickBot="1" x14ac:dyDescent="0.35">
      <c r="B9" s="38" t="s">
        <v>6</v>
      </c>
      <c r="C9" s="31">
        <v>0</v>
      </c>
      <c r="D9" s="2">
        <v>2</v>
      </c>
      <c r="E9" s="39">
        <f t="shared" si="0"/>
        <v>0</v>
      </c>
    </row>
    <row r="10" spans="1:5" ht="15" thickBot="1" x14ac:dyDescent="0.35">
      <c r="B10" s="40" t="s">
        <v>7</v>
      </c>
      <c r="C10" s="41"/>
      <c r="D10" s="42">
        <f>SUM(D6:D9)</f>
        <v>24</v>
      </c>
      <c r="E10" s="43">
        <f>SUM(E6:E9)</f>
        <v>0</v>
      </c>
    </row>
    <row r="11" spans="1:5" x14ac:dyDescent="0.3">
      <c r="B11" s="3"/>
      <c r="C11" s="4"/>
    </row>
    <row r="12" spans="1:5" x14ac:dyDescent="0.3">
      <c r="B12" s="5"/>
      <c r="C12" s="6"/>
    </row>
    <row r="13" spans="1:5" x14ac:dyDescent="0.3">
      <c r="C13" s="6"/>
    </row>
    <row r="14" spans="1:5" x14ac:dyDescent="0.3">
      <c r="B14" s="7"/>
      <c r="C14" s="6"/>
    </row>
    <row r="16" spans="1:5" ht="43.8" thickBot="1" x14ac:dyDescent="0.35">
      <c r="A16" s="8" t="s">
        <v>8</v>
      </c>
      <c r="C16" t="s">
        <v>1</v>
      </c>
      <c r="D16" t="s">
        <v>2</v>
      </c>
    </row>
    <row r="17" spans="1:5" x14ac:dyDescent="0.3">
      <c r="B17" s="32" t="s">
        <v>9</v>
      </c>
      <c r="C17" s="44">
        <v>0</v>
      </c>
      <c r="D17" s="34">
        <v>8</v>
      </c>
      <c r="E17" s="35">
        <f>SUM(C17*D17)</f>
        <v>0</v>
      </c>
    </row>
    <row r="18" spans="1:5" x14ac:dyDescent="0.3">
      <c r="B18" s="36" t="s">
        <v>10</v>
      </c>
      <c r="C18" s="24">
        <v>0</v>
      </c>
      <c r="D18" s="1">
        <v>5</v>
      </c>
      <c r="E18" s="37">
        <f t="shared" ref="E18:E21" si="1">SUM(C18*D18)</f>
        <v>0</v>
      </c>
    </row>
    <row r="19" spans="1:5" x14ac:dyDescent="0.3">
      <c r="B19" s="36" t="s">
        <v>11</v>
      </c>
      <c r="C19" s="24">
        <v>0</v>
      </c>
      <c r="D19" s="1">
        <v>5</v>
      </c>
      <c r="E19" s="37">
        <f t="shared" si="1"/>
        <v>0</v>
      </c>
    </row>
    <row r="20" spans="1:5" x14ac:dyDescent="0.3">
      <c r="B20" s="36" t="s">
        <v>12</v>
      </c>
      <c r="C20" s="24">
        <v>0</v>
      </c>
      <c r="D20" s="1">
        <v>1</v>
      </c>
      <c r="E20" s="37">
        <f t="shared" si="1"/>
        <v>0</v>
      </c>
    </row>
    <row r="21" spans="1:5" ht="15" thickBot="1" x14ac:dyDescent="0.35">
      <c r="B21" s="38" t="s">
        <v>13</v>
      </c>
      <c r="C21" s="31">
        <v>0</v>
      </c>
      <c r="D21" s="2">
        <v>10</v>
      </c>
      <c r="E21" s="39">
        <f t="shared" si="1"/>
        <v>0</v>
      </c>
    </row>
    <row r="22" spans="1:5" ht="15" thickBot="1" x14ac:dyDescent="0.35">
      <c r="B22" s="45" t="s">
        <v>14</v>
      </c>
      <c r="C22" s="41"/>
      <c r="D22" s="42"/>
      <c r="E22" s="43">
        <f>SUM(E17:E21)</f>
        <v>0</v>
      </c>
    </row>
    <row r="24" spans="1:5" x14ac:dyDescent="0.3">
      <c r="B24" s="9" t="s">
        <v>15</v>
      </c>
      <c r="C24" s="10">
        <f>SUM(E10+E22)</f>
        <v>0</v>
      </c>
    </row>
    <row r="25" spans="1:5" x14ac:dyDescent="0.3">
      <c r="B25" t="s">
        <v>16</v>
      </c>
    </row>
    <row r="26" spans="1:5" x14ac:dyDescent="0.3">
      <c r="B26" s="11" t="s">
        <v>17</v>
      </c>
      <c r="C26" s="12">
        <f>C24*36</f>
        <v>0</v>
      </c>
    </row>
    <row r="29" spans="1:5" ht="43.8" thickBot="1" x14ac:dyDescent="0.35">
      <c r="A29" s="8" t="s">
        <v>18</v>
      </c>
      <c r="C29" t="s">
        <v>19</v>
      </c>
      <c r="D29" t="s">
        <v>20</v>
      </c>
    </row>
    <row r="30" spans="1:5" x14ac:dyDescent="0.3">
      <c r="B30" s="32" t="s">
        <v>3</v>
      </c>
      <c r="C30" s="44">
        <v>0</v>
      </c>
      <c r="D30" s="46">
        <v>0</v>
      </c>
    </row>
    <row r="31" spans="1:5" x14ac:dyDescent="0.3">
      <c r="B31" s="36" t="s">
        <v>4</v>
      </c>
      <c r="C31" s="24">
        <v>0</v>
      </c>
      <c r="D31" s="47">
        <v>0</v>
      </c>
    </row>
    <row r="32" spans="1:5" x14ac:dyDescent="0.3">
      <c r="B32" s="36" t="s">
        <v>5</v>
      </c>
      <c r="C32" s="24">
        <v>0</v>
      </c>
      <c r="D32" s="48" t="s">
        <v>21</v>
      </c>
    </row>
    <row r="33" spans="1:4" ht="15" thickBot="1" x14ac:dyDescent="0.35">
      <c r="B33" s="38" t="s">
        <v>6</v>
      </c>
      <c r="C33" s="24">
        <v>0</v>
      </c>
      <c r="D33" s="49" t="s">
        <v>21</v>
      </c>
    </row>
    <row r="34" spans="1:4" ht="15" thickBot="1" x14ac:dyDescent="0.35">
      <c r="B34" s="50" t="s">
        <v>22</v>
      </c>
      <c r="C34" s="13">
        <f>SUM(C30:C33)</f>
        <v>0</v>
      </c>
      <c r="D34" s="13">
        <f>SUM(D30:D31)</f>
        <v>0</v>
      </c>
    </row>
    <row r="35" spans="1:4" x14ac:dyDescent="0.3">
      <c r="B35" s="3" t="s">
        <v>23</v>
      </c>
      <c r="C35" s="4">
        <f>C34/4</f>
        <v>0</v>
      </c>
      <c r="D35" s="4">
        <f>D34/2</f>
        <v>0</v>
      </c>
    </row>
    <row r="36" spans="1:4" ht="28.8" x14ac:dyDescent="0.3">
      <c r="B36" s="14" t="s">
        <v>24</v>
      </c>
      <c r="C36" s="15">
        <v>81500</v>
      </c>
      <c r="D36" s="15">
        <v>27500</v>
      </c>
    </row>
    <row r="37" spans="1:4" x14ac:dyDescent="0.3">
      <c r="B37" s="11" t="s">
        <v>25</v>
      </c>
      <c r="C37" s="6">
        <f>C36*C35</f>
        <v>0</v>
      </c>
      <c r="D37" s="6">
        <f>D36*D35</f>
        <v>0</v>
      </c>
    </row>
    <row r="38" spans="1:4" ht="28.8" x14ac:dyDescent="0.3">
      <c r="B38" s="16" t="s">
        <v>26</v>
      </c>
    </row>
    <row r="39" spans="1:4" x14ac:dyDescent="0.3">
      <c r="B39" s="9" t="s">
        <v>27</v>
      </c>
      <c r="C39" s="10">
        <f>C37*60</f>
        <v>0</v>
      </c>
      <c r="D39" s="10">
        <f>D37*60</f>
        <v>0</v>
      </c>
    </row>
    <row r="40" spans="1:4" x14ac:dyDescent="0.3">
      <c r="B40" s="17" t="s">
        <v>28</v>
      </c>
      <c r="C40" s="12">
        <f>SUM(C39,D39)</f>
        <v>0</v>
      </c>
    </row>
    <row r="43" spans="1:4" ht="18" x14ac:dyDescent="0.35">
      <c r="A43" s="18" t="s">
        <v>29</v>
      </c>
      <c r="C43" s="19">
        <f>SUM(C40,C26)</f>
        <v>0</v>
      </c>
    </row>
    <row r="44" spans="1:4" ht="15.6" x14ac:dyDescent="0.3">
      <c r="A44" s="21" t="s">
        <v>30</v>
      </c>
      <c r="C44" s="25">
        <v>0</v>
      </c>
    </row>
    <row r="45" spans="1:4" ht="15.6" x14ac:dyDescent="0.3">
      <c r="A45" s="21" t="s">
        <v>31</v>
      </c>
      <c r="C45" s="20">
        <f>C43*C44/100</f>
        <v>0</v>
      </c>
    </row>
    <row r="46" spans="1:4" ht="18" x14ac:dyDescent="0.35">
      <c r="A46" s="18" t="s">
        <v>32</v>
      </c>
      <c r="C46" s="22">
        <f>SUM(C43,C45)</f>
        <v>0</v>
      </c>
    </row>
    <row r="49" spans="1:6" x14ac:dyDescent="0.3">
      <c r="A49" s="30" t="s">
        <v>34</v>
      </c>
      <c r="B49" s="27"/>
      <c r="C49" s="27"/>
      <c r="D49" s="27"/>
      <c r="E49" s="27"/>
      <c r="F49" s="27"/>
    </row>
    <row r="50" spans="1:6" x14ac:dyDescent="0.3">
      <c r="A50" t="s">
        <v>35</v>
      </c>
    </row>
    <row r="51" spans="1:6" x14ac:dyDescent="0.3">
      <c r="A51" t="s">
        <v>36</v>
      </c>
    </row>
    <row r="52" spans="1:6" x14ac:dyDescent="0.3">
      <c r="A52" s="29" t="s">
        <v>37</v>
      </c>
    </row>
  </sheetData>
  <sheetProtection password="F79C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tZEtCNtC5z4zUjkZqRd3EJSm3w8=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zCDMOZhP5WuuBlChEYs4ey1DOf4=</DigestValue>
    </Reference>
  </SignedInfo>
  <SignatureValue>ODG4Yq7KF4Gt2SZ8nYhABPcXO0B91lsusKcSkVDGST3cNMgkIEjl5V4oTwCX51cismHg+u5+DMDM
YG2RsG/NJH/wh7xNxpiQ3YOlvhi+EVeeY6uN3xT1t0jIaEF+recsi6gp0OeBNJRXXUOa3oPI4Z5v
JUDhURd0VBf1JoSQjt8MDGi31Eo2ChlcOSKnHkM0lIwdVVVPV3jifPnY//zk/VP+sj7qzvZaaAk3
Pwpf0LxBR+FEI7RAZbRxq6C1w1FsgbwgQLHB7UMKaFAoyuVjeRhZzDuqTb3yX++Qu7EVYLxnPdXg
NUTtmrF2RyGPePZlhbe17Q/imOEcRehsviDq4Q==</SignatureValue>
  <KeyInfo>
    <X509Data>
      <X509Certificate>MIIH+zCCBuOgAwIBAgIDL/diMA0GCSqGSIb3DQEBCwUAMF8xCzAJBgNVBAYTAkNaMSwwKgYDVQQK
DCPEjGVza8OhIHBvxaF0YSwgcy5wLiBbScSMIDQ3MTE0OTgzXTEiMCAGA1UEAxMZUG9zdFNpZ251
bSBRdWFsaWZpZWQgQ0EgMjAeFw0xODA0MDUwODA1MTFaFw0xOTA0MDUwODA1MTFaMIH6MQswCQYD
VQQGEwJDWjEXMBUGA1UEYRMOTlRSQ1otNDk3Nzc1MTMxOTA3BgNVBAoMMFrDoXBhZG/EjWVza8Oh
IHVuaXZlcnppdGEgdiBQbHpuaSBbScSMIDQ5Nzc3NTEzXTEoMCYGA1UECwwfT2RkxJtsZW7DrSB2
ZcWZZWpuw71jaCB6YWvDoXplazEOMAwGA1UECxMFOTg4OTYxFjAUBgNVBAMMDUl2YSBIb8Wha292
w6ExEjAQBgNVBAQMCUhvxaFrb3bDoTEMMAoGA1UEKhMDSXZhMRAwDgYDVQQFEwdQMTc0MTc1MREw
DwYDVQQMEwhyZWZlcmVudDCCASIwDQYJKoZIhvcNAQEBBQADggEPADCCAQoCggEBAKjxs2SmlVFo
usvlfDDSIgcQV2cKd9skZwK1A41cQkMPaKT/CFQosJL8FiZeJhJj3Xl5+71bVcEJuHRN3DdDAi0x
cWodstxvQeDLY76Z9ABQ9vP65sqECpDxFxSg6ljutPrVa5UtI35ftm+qiWGP+Oy/0zv7MQnXIC1F
mz2VhymPgNZafuVXgX9MaP29CYJRRvqk6JozDC4e6ooyJBnyBVu/txsdtKBFHGIWI4yvfPRNft+y
vPfCsfsbZNwh0U6R+ikCPoF+FmZTiikGvQOeJKJTXPaneOSmRWNaeSy4Ss0l4cUkdlBPnRaY1OjS
K01jV5vqQ0hDYdEDMEuTcPKVbjcCAwEAAaOCBCIwggQeMEMGA1UdEQQ8MDqBEmlob3Nrb3ZhQHBz
LnpjdS5jeqAZBgkrBgEEAdwZAgGgDBMKMTk4Mzg5MzIyMKAJBgNVBA2gAhMAMAkGA1UdEwQCMAAw
ggErBgNVHSAEggEiMIIBHjCCAQ8GCGeBBgEEARFuMIIBATCB2AYIKwYBBQUHAgIwgcsagchUZW50
byBrdmFsaWZpa292YW55IGNlcnRpZmlrYXQgcHJvIGVsZWt0cm9uaWNreSBwb2RwaXMgYnlsIHZ5
ZGFuIHYgc291bGFkdSBzIG5hcml6ZW5pbSBFVSBjLiA5MTAvMjAxNC5UaGlzIGlzIGEgcXVhbGlm
aWVkIGNlcnRpZmljYXRlIGZvciBlbGVjdHJvbmljIHNpZ25hdHVyZSBhY2NvcmRpbmcgdG8gUmVn
dWxhdGlvbiAoRVUpIE5vIDkxMC8yMDE0LjAkBggrBgEFBQcCARYYaHR0cDovL3d3dy5wb3N0c2ln
bnVtLmN6MAkGBwQAi+xAAQAwgZsGCCsGAQUFBwEDBIGOMIGLMAgGBgQAjkYBATBqBgYEAI5GAQUw
YDAuFihodHRwczovL3d3dy5wb3N0c2lnbnVtLmN6L3Bkcy9wZHNfZW4ucGRmEwJlbjAuFihodHRw
czovL3d3dy5wb3N0c2lnbnVtLmN6L3Bkcy9wZHNfY3MucGRmEwJjczATBgYEAI5GAQYwCQYHBACO
RgEGATCB+gYIKwYBBQUHAQEEge0wgeowOwYIKwYBBQUHMAKGL2h0dHA6Ly93d3cucG9zdHNpZ251
bS5jei9jcnQvcHNxdWFsaWZpZWRjYTIuY3J0MDwGCCsGAQUFBzAChjBodHRwOi8vd3d3Mi5wb3N0
c2lnbnVtLmN6L2NydC9wc3F1YWxpZmllZGNhMi5jcnQwOwYIKwYBBQUHMAKGL2h0dHA6Ly9wb3N0
c2lnbnVtLnR0Yy5jei9jcnQvcHNxdWFsaWZpZWRjYTIuY3J0MDAGCCsGAQUFBzABhiRodHRwOi8v
b2NzcC5wb3N0c2lnbnVtLmN6L09DU1AvUUNBMi8wDgYDVR0PAQH/BAQDAgXgMB8GA1UdIwQYMBaA
FInoTN+LJjk+1yQuEg565+Yn5daXMIGxBgNVHR8EgakwgaYwNaAzoDGGL2h0dHA6Ly93d3cucG9z
dHNpZ251bS5jei9jcmwvcHNxdWFsaWZpZWRjYTIuY3JsMDagNKAyhjBodHRwOi8vd3d3Mi5wb3N0
c2lnbnVtLmN6L2NybC9wc3F1YWxpZmllZGNhMi5jcmwwNaAzoDGGL2h0dHA6Ly9wb3N0c2lnbnVt
LnR0Yy5jei9jcmwvcHNxdWFsaWZpZWRjYTIuY3JsMB0GA1UdDgQWBBROp4Lk/aThu2u2dnIOiGj7
2YFezjANBgkqhkiG9w0BAQsFAAOCAQEAB1tyKBMwkYvr291FgR0joUK4l8TEXc+vRv3sKPgLiOYq
q3yIn4U0h35nWuueTPexsMuroJaMNwo34vYOWwz9WFqVNgCnzo4/7kLkoRe7R/Ppu9xOJdmgf3Hj
ZM3MvluKshZ5e7UM8oOys0weZhHj39utCJmUYtQ3psecemr6ldOtFwfPoLGcQTQNli7wZ64IfNIF
JR/haO40NjzdzScDfe04P8aaGAUpROcB9dxSjhY20ccgMnSE29bW2fR8yLMYXDPQhn5ypQWrHgaT
5LEy7xWyCVJgx7pnQKzjrZ3T0pI/2PUm7QBF6ZOqFQ4F00fK/twl6LZTOt6z+GPlCaGYvQ==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ZUMiWPTsHzp+PY2ZN9chW0/BsOs=</DigestValue>
      </Reference>
      <Reference URI="/xl/sharedStrings.xml?ContentType=application/vnd.openxmlformats-officedocument.spreadsheetml.sharedStrings+xml">
        <DigestMethod Algorithm="http://www.w3.org/2000/09/xmldsig#sha1"/>
        <DigestValue>Ggn3pGPkYQ9y/a/11MTSKInM4O4=</DigestValue>
      </Reference>
      <Reference URI="/xl/styles.xml?ContentType=application/vnd.openxmlformats-officedocument.spreadsheetml.styles+xml">
        <DigestMethod Algorithm="http://www.w3.org/2000/09/xmldsig#sha1"/>
        <DigestValue>Tg0mxd9mhyGaAk+99wu9YLjeisg=</DigestValue>
      </Reference>
      <Reference URI="/xl/worksheets/sheet1.xml?ContentType=application/vnd.openxmlformats-officedocument.spreadsheetml.worksheet+xml">
        <DigestMethod Algorithm="http://www.w3.org/2000/09/xmldsig#sha1"/>
        <DigestValue>bizsGEzc2S0euwFF1yhvULANobs=</DigestValue>
      </Reference>
      <Reference URI="/xl/calcChain.xml?ContentType=application/vnd.openxmlformats-officedocument.spreadsheetml.calcChain+xml">
        <DigestMethod Algorithm="http://www.w3.org/2000/09/xmldsig#sha1"/>
        <DigestValue>Eo7xqqYMhLKEFzZExMaoktzl2/I=</DigestValue>
      </Reference>
      <Reference URI="/xl/worksheets/sheet3.xml?ContentType=application/vnd.openxmlformats-officedocument.spreadsheetml.worksheet+xml">
        <DigestMethod Algorithm="http://www.w3.org/2000/09/xmldsig#sha1"/>
        <DigestValue>Q4oVA+r/8tISFF9ZRE70b8YWFdk=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nw6e0CCA7frPWqoPw/CxSl+RZp0=</DigestValue>
      </Reference>
      <Reference URI="/xl/worksheets/sheet2.xml?ContentType=application/vnd.openxmlformats-officedocument.spreadsheetml.worksheet+xml">
        <DigestMethod Algorithm="http://www.w3.org/2000/09/xmldsig#sha1"/>
        <DigestValue>Q4oVA+r/8tISFF9ZRE70b8YWFdk=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2018-09-19T08:51:54Z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2018-09-19T08:51:54Z</xd:SigningTime>
          <xd:SigningCertificate>
            <xd:Cert>
              <xd:CertDigest>
                <DigestMethod Algorithm="http://www.w3.org/2000/09/xmldsig#sha1"/>
                <DigestValue>NOCPYS95VGVDsZ7HfaFsyR+yAdE=</DigestValue>
              </xd:CertDigest>
              <xd:IssuerSerial>
                <X509IssuerName>CN=PostSignum Qualified CA 2, O="Česká pošta, s.p. [IČ 47114983]", C=CZ</X509IssuerName>
                <X509SerialNumber>3143522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List1!_Toc330212592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HOŠKOVÁ</dc:creator>
  <cp:lastModifiedBy>Iva HOŠKOVÁ</cp:lastModifiedBy>
  <dcterms:created xsi:type="dcterms:W3CDTF">2018-08-14T11:39:50Z</dcterms:created>
  <dcterms:modified xsi:type="dcterms:W3CDTF">2018-09-06T10:20:07Z</dcterms:modified>
</cp:coreProperties>
</file>