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Zkontrolovat\10.8. - ZCU - Dodávky tonerů, válců do tiskáren a kopírek (II.) 030-2018\"/>
    </mc:Choice>
  </mc:AlternateContent>
  <bookViews>
    <workbookView xWindow="0" yWindow="0" windowWidth="28770" windowHeight="12225" tabRatio="201"/>
  </bookViews>
  <sheets>
    <sheet name="Tonery" sheetId="22" r:id="rId1"/>
  </sheets>
  <definedNames>
    <definedName name="_xlnm.Print_Area" localSheetId="0">Tonery!$B$1:$Q$32</definedName>
  </definedNames>
  <calcPr calcId="15251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P7" i="22"/>
  <c r="P8" i="22"/>
  <c r="O28" i="22" l="1"/>
  <c r="N28" i="22"/>
</calcChain>
</file>

<file path=xl/sharedStrings.xml><?xml version="1.0" encoding="utf-8"?>
<sst xmlns="http://schemas.openxmlformats.org/spreadsheetml/2006/main" count="127" uniqueCount="96">
  <si>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</si>
  <si>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</si>
  <si>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</si>
  <si>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</si>
  <si>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</si>
  <si>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</si>
  <si>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</si>
  <si>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</si>
  <si>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</si>
  <si>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</si>
  <si>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</si>
  <si>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</si>
  <si>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</si>
  <si>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</si>
  <si>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</si>
  <si>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</si>
  <si>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</si>
  <si>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 toner. Výtěžnost  11000 stran. </t>
  </si>
  <si>
    <t>Toner do tiskárny OKI MC361 - black</t>
  </si>
  <si>
    <t>Toner do tiskárny OKI MC361 - cyan</t>
  </si>
  <si>
    <t>Pásová jednotka OKI C711</t>
  </si>
  <si>
    <t>Toner do tiskárny HP COLOR LASERJET CM 1312 - čený</t>
  </si>
  <si>
    <t>Toner do tiskárny HP COLOR LASERJET CM 1312 - žlutý</t>
  </si>
  <si>
    <t>originální toner, výtěžnost 1400 stran</t>
  </si>
  <si>
    <t>Toner do tiskárny HP COLOR LASERJET CM 1312 - azurový</t>
  </si>
  <si>
    <t>Toner do tiskárny HP COLOR LASERJET CM 1312 - purpurový</t>
  </si>
  <si>
    <t>ANO</t>
  </si>
  <si>
    <t>SGS-2018-023</t>
  </si>
  <si>
    <t>ZČU, FEL - EK 318, Univerzitní 26, Plzeň</t>
  </si>
  <si>
    <t>1.</t>
  </si>
  <si>
    <t>2.</t>
  </si>
  <si>
    <t xml:space="preserve">Toner do tiskárny HP LaserJet P2055 - černý </t>
  </si>
  <si>
    <t xml:space="preserve">Originální, nebo kompatibilní toner splňující podmínky certifikátu STMC. Minimální výtěžnost při 5% pokrytí 6500 stran. </t>
  </si>
  <si>
    <t xml:space="preserve">Toner do tiskárny HP LaserJet CM 1415 - černý </t>
  </si>
  <si>
    <t xml:space="preserve">Originální, nebo kompatibilní toner splňující podmínky certifikátu STMC. Minimální výtěžnost při 5% pokrytí 2000 stran. </t>
  </si>
  <si>
    <t xml:space="preserve">Projekt TA ČR Éta č. TL01000110 </t>
  </si>
  <si>
    <t>Univerzitní 22, katedra geografie UK 521, Plzeň</t>
  </si>
  <si>
    <t>Helena Blechová, tel. 37763 3069</t>
  </si>
  <si>
    <t>Originální válec. Výtěžnost 20000 stran.</t>
  </si>
  <si>
    <t>originální toner, výtěžnost 2200 stran</t>
  </si>
  <si>
    <t>Originální nebo kompatibilní toner. Výtěžnost 2500 stran.</t>
  </si>
  <si>
    <t xml:space="preserve">Originální toner. Výtěžnost 6500 stran. </t>
  </si>
  <si>
    <t>3.</t>
  </si>
  <si>
    <r>
      <rPr>
        <sz val="11"/>
        <rFont val="Calibri"/>
        <family val="2"/>
        <charset val="238"/>
        <scheme val="minor"/>
      </rPr>
      <t>Toner do multifunkční kopírky OKI MB451 -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</si>
  <si>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Toner do kopírky SHARP AR-5012 – černý   </t>
  </si>
  <si>
    <t>Tiskové zařízení není v záruční době  : toner do tiskárny OKI MB441 - černý</t>
  </si>
  <si>
    <t>Tiskové zařízení není v záruční době  : toner do tiskárny Laser Jet 1020- černý</t>
  </si>
  <si>
    <t>Tiskové zařízení není v záruční době : toner do tiskárny Brother DCP-1512 E - černý</t>
  </si>
  <si>
    <t>4.</t>
  </si>
  <si>
    <t>Rektorát ZČU, UR 313, Plzeň</t>
  </si>
  <si>
    <t>Univerznitní 22, Plzeň místnost UK 008</t>
  </si>
  <si>
    <t>Tonery (II.) 030 - 2018 (T-(II.)-030-2018)</t>
  </si>
  <si>
    <t>Priloha_c._1_Kupni_smlouvy_technicka_specifikace_T-(II.)-030-2018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</si>
  <si>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</si>
  <si>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</si>
  <si>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</si>
  <si>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</si>
  <si>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</si>
  <si>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</si>
  <si>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</si>
  <si>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</si>
  <si>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</si>
  <si>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</si>
  <si>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Toner do tiskárny OKI C711 – černý   </t>
    </r>
  </si>
  <si>
    <t xml:space="preserve">Válec do tiskárny OKI C711 – black   </t>
  </si>
  <si>
    <t xml:space="preserve">Válec do tiskárny OKI C711 – yellow  </t>
  </si>
  <si>
    <t xml:space="preserve">Válec do tiskárny OKI C711 –  cyan  </t>
  </si>
  <si>
    <t xml:space="preserve">Válec do tiskárny OKI C711 – magenta  </t>
  </si>
  <si>
    <t>Originální přenosový pás pro OKI C711, 
výtěžnost až 60000 stran při 5% pokrytí</t>
  </si>
  <si>
    <t xml:space="preserve">Originální, nebo kompatibilní toner splňující podmínky certifikátu STMC. Minimální výtěžnost  3000 stran. </t>
  </si>
  <si>
    <t>Originální, nebo kompatibilní toner splňující podmínky certifikátu STMC. Minimální výtěžnost 2000 stran.</t>
  </si>
  <si>
    <t>Originální, nebo kompatibilní toner splňující podmínky certifikátu STMC. Minimální výtěžnost 2 500 stran</t>
  </si>
  <si>
    <t>Originální, nebo kompatibilní toner splňující podmínky certifikátu STMC. Minimální výtěžnost 2000 stran</t>
  </si>
  <si>
    <t>Originální, nebo kompatibilní toner splňující podmínky certifikátu STMC. Minimální výtěžnost 1000 stran</t>
  </si>
  <si>
    <t>IA - Mgr. Rázková,
tel: 37763 1090</t>
  </si>
  <si>
    <t>PS - E. Janča P. 
tel.: 737 619 252</t>
  </si>
  <si>
    <t>KEE - J.Glaserová
tel 702047003</t>
  </si>
  <si>
    <t>OKI originální toner černý 11000 str (OKI 44318608)</t>
  </si>
  <si>
    <t>OKI originální válec (OKI 44318508)</t>
  </si>
  <si>
    <t>OKI originální válec žlutý 20000 str (OKI 44318505)</t>
  </si>
  <si>
    <t>OKI originální válec azurový 20000 str (OKI 44318507)</t>
  </si>
  <si>
    <t>OKI originální válec purpurový 20000 str (OKI 44318506)</t>
  </si>
  <si>
    <t>HP originální toner černý 2200 str (HP CB540A)</t>
  </si>
  <si>
    <t>HP originální toner azurový 1400 str (HP CB541A)</t>
  </si>
  <si>
    <t>HP originální toner purpurový 1400 str (HP CB543A)</t>
  </si>
  <si>
    <t>HP originální toner žlutý 1400 str (HP CB542A)</t>
  </si>
  <si>
    <t>OKI originální pásová jednotka 60000 str (OKI 44341902)</t>
  </si>
  <si>
    <t>PRINTLINE kompatibilní toner černý 3000 str (OKI 44469803)</t>
  </si>
  <si>
    <t>PRINTLINE kompatibilní toner azurový 2000 str (OKI 44469706)</t>
  </si>
  <si>
    <t>PRINTLINE kompatibilní toner černý 6500 str (HP CE505X)</t>
  </si>
  <si>
    <t>PRINTLINE kompatibilní toner černý 2000 str (HP CE320A)</t>
  </si>
  <si>
    <t>PRINTILNE kompatibilní toner černý 2500 str (OKI 44992402)</t>
  </si>
  <si>
    <t>SHARP originální toner černý 6500 str (Sharp AR-168T)</t>
  </si>
  <si>
    <t>PRINTLINE kompatibilní toner černý 2500 str (OKI 44992402)</t>
  </si>
  <si>
    <t>PRINTLINE kompatibilní toner černý 2000 str (HP Q2612A)</t>
  </si>
  <si>
    <t>ColorWay kompatibilní toner černý 1000 str (BROTHER TN-1050)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</si>
</sst>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6" borderId="0" xfId="0" applyNumberFormat="1" applyFill="1" applyAlignment="1" applyProtection="1">
      <alignment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16" zoomScale="90" zoomScaleNormal="90" zoomScaleSheetLayoutView="55" workbookViewId="0">
      <selection activeCell="G25" sqref="G25"/>
    </sheetView>
  </sheetViews>
  <sheetFormatPr defaultColWidth="8.85546875" defaultRowHeight="15" x14ac:dyDescent="0.25"/>
  <cols>
    <col min="1" max="1" width="1.42578125" style="71" customWidth="1"/>
    <col min="2" max="2" width="5.7109375" style="71" customWidth="1"/>
    <col min="3" max="3" width="43.42578125" style="9" customWidth="1"/>
    <col min="4" max="4" width="9.7109375" style="100" customWidth="1"/>
    <col min="5" max="5" width="9" style="13" customWidth="1"/>
    <col min="6" max="6" width="59.5703125" style="9" customWidth="1"/>
    <col min="7" max="7" width="50" style="101" customWidth="1"/>
    <col min="8" max="8" width="20.85546875" style="9" hidden="1" customWidth="1"/>
    <col min="9" max="9" width="19" style="9" hidden="1" customWidth="1"/>
    <col min="10" max="10" width="28" style="10" hidden="1" customWidth="1"/>
    <col min="11" max="11" width="20" style="10" hidden="1" customWidth="1"/>
    <col min="12" max="12" width="19.42578125" style="9" hidden="1" customWidth="1"/>
    <col min="13" max="13" width="22.140625" style="101" hidden="1" customWidth="1"/>
    <col min="14" max="14" width="20.85546875" style="71" customWidth="1"/>
    <col min="15" max="15" width="26.5703125" style="71" customWidth="1"/>
    <col min="16" max="16" width="21" style="71" customWidth="1"/>
    <col min="17" max="17" width="19.42578125" style="71" customWidth="1"/>
    <col min="18" max="18" width="51.7109375" style="93" customWidth="1"/>
    <col min="19" max="19" width="12" style="71" customWidth="1"/>
    <col min="20" max="16384" width="8.85546875" style="71"/>
  </cols>
  <sheetData>
    <row r="1" spans="1:19" s="10" customFormat="1" ht="24.6" customHeight="1" x14ac:dyDescent="0.25">
      <c r="B1" s="118" t="s">
        <v>51</v>
      </c>
      <c r="C1" s="119"/>
      <c r="D1" s="13"/>
      <c r="E1" s="13"/>
      <c r="F1" s="9"/>
      <c r="G1" s="50"/>
      <c r="H1" s="51"/>
      <c r="I1" s="52"/>
      <c r="J1" s="52"/>
      <c r="K1" s="53"/>
      <c r="L1" s="9"/>
      <c r="M1" s="9"/>
      <c r="O1" s="120" t="s">
        <v>52</v>
      </c>
      <c r="P1" s="120"/>
      <c r="Q1" s="120"/>
      <c r="R1" s="54"/>
    </row>
    <row r="2" spans="1:19" s="10" customFormat="1" ht="18.75" customHeight="1" x14ac:dyDescent="0.25">
      <c r="C2" s="9"/>
      <c r="D2" s="7"/>
      <c r="E2" s="8"/>
      <c r="F2" s="55"/>
      <c r="G2" s="55"/>
      <c r="H2" s="55"/>
      <c r="I2" s="55"/>
      <c r="J2" s="55"/>
      <c r="K2" s="55"/>
      <c r="L2" s="9"/>
      <c r="M2" s="9"/>
      <c r="O2" s="56"/>
      <c r="P2" s="56"/>
      <c r="R2" s="57"/>
    </row>
    <row r="3" spans="1:19" s="10" customFormat="1" ht="19.5" customHeight="1" x14ac:dyDescent="0.25">
      <c r="B3" s="58"/>
      <c r="C3" s="59" t="s">
        <v>11</v>
      </c>
      <c r="D3" s="55"/>
      <c r="E3" s="55"/>
      <c r="F3" s="55"/>
      <c r="G3" s="55"/>
      <c r="H3" s="55"/>
      <c r="I3" s="55"/>
      <c r="J3" s="55"/>
      <c r="K3" s="55"/>
      <c r="L3" s="56"/>
      <c r="M3" s="54"/>
      <c r="N3" s="110"/>
      <c r="O3" s="56"/>
      <c r="P3" s="56"/>
      <c r="R3" s="54"/>
    </row>
    <row r="4" spans="1:19" s="10" customFormat="1" ht="21" customHeight="1" thickBot="1" x14ac:dyDescent="0.3">
      <c r="B4" s="60"/>
      <c r="C4" s="61" t="s">
        <v>14</v>
      </c>
      <c r="D4" s="55"/>
      <c r="E4" s="55"/>
      <c r="F4" s="55"/>
      <c r="G4" s="55"/>
      <c r="H4" s="56"/>
      <c r="I4" s="56"/>
      <c r="J4" s="56"/>
      <c r="K4" s="56"/>
      <c r="L4" s="56"/>
      <c r="M4" s="9"/>
      <c r="N4" s="9"/>
      <c r="O4" s="56"/>
      <c r="P4" s="56"/>
      <c r="R4" s="54"/>
    </row>
    <row r="5" spans="1:19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62"/>
      <c r="L5" s="9"/>
      <c r="M5" s="14"/>
      <c r="O5" s="30" t="s">
        <v>12</v>
      </c>
      <c r="R5" s="63"/>
    </row>
    <row r="6" spans="1:19" s="10" customFormat="1" ht="102.75" customHeight="1" thickTop="1" thickBot="1" x14ac:dyDescent="0.3">
      <c r="B6" s="15" t="s">
        <v>1</v>
      </c>
      <c r="C6" s="38" t="s">
        <v>54</v>
      </c>
      <c r="D6" s="38" t="s">
        <v>0</v>
      </c>
      <c r="E6" s="38" t="s">
        <v>55</v>
      </c>
      <c r="F6" s="38" t="s">
        <v>56</v>
      </c>
      <c r="G6" s="33" t="s">
        <v>2</v>
      </c>
      <c r="H6" s="38" t="s">
        <v>57</v>
      </c>
      <c r="I6" s="38" t="s">
        <v>58</v>
      </c>
      <c r="J6" s="38" t="s">
        <v>13</v>
      </c>
      <c r="K6" s="47" t="s">
        <v>59</v>
      </c>
      <c r="L6" s="38" t="s">
        <v>60</v>
      </c>
      <c r="M6" s="38" t="s">
        <v>61</v>
      </c>
      <c r="N6" s="38" t="s">
        <v>7</v>
      </c>
      <c r="O6" s="31" t="s">
        <v>8</v>
      </c>
      <c r="P6" s="47" t="s">
        <v>9</v>
      </c>
      <c r="Q6" s="47" t="s">
        <v>10</v>
      </c>
      <c r="R6" s="38" t="s">
        <v>62</v>
      </c>
    </row>
    <row r="7" spans="1:19" ht="39.75" customHeight="1" thickTop="1" x14ac:dyDescent="0.25">
      <c r="A7" s="64" t="s">
        <v>29</v>
      </c>
      <c r="B7" s="65">
        <v>1</v>
      </c>
      <c r="C7" s="66" t="s">
        <v>63</v>
      </c>
      <c r="D7" s="67">
        <v>1</v>
      </c>
      <c r="E7" s="68" t="s">
        <v>16</v>
      </c>
      <c r="F7" s="69" t="s">
        <v>17</v>
      </c>
      <c r="G7" s="29" t="s">
        <v>77</v>
      </c>
      <c r="H7" s="122" t="s">
        <v>53</v>
      </c>
      <c r="I7" s="122" t="s">
        <v>26</v>
      </c>
      <c r="J7" s="122" t="s">
        <v>27</v>
      </c>
      <c r="K7" s="122" t="s">
        <v>76</v>
      </c>
      <c r="L7" s="122" t="s">
        <v>28</v>
      </c>
      <c r="M7" s="6">
        <f t="shared" ref="M7:M25" si="0">D7*N7</f>
        <v>2500</v>
      </c>
      <c r="N7" s="39">
        <v>2500</v>
      </c>
      <c r="O7" s="35">
        <v>2200</v>
      </c>
      <c r="P7" s="36">
        <f t="shared" ref="P7:P25" si="1">D7*O7</f>
        <v>2200</v>
      </c>
      <c r="Q7" s="27" t="str">
        <f t="shared" ref="Q7:Q25" si="2">IF(ISNUMBER(O7), IF(O7&gt;N7,"NEVYHOVUJE","VYHOVUJE")," ")</f>
        <v>VYHOVUJE</v>
      </c>
      <c r="R7" s="125" t="s">
        <v>3</v>
      </c>
      <c r="S7" s="70"/>
    </row>
    <row r="8" spans="1:19" ht="39.75" customHeight="1" x14ac:dyDescent="0.25">
      <c r="B8" s="72">
        <v>2</v>
      </c>
      <c r="C8" s="66" t="s">
        <v>64</v>
      </c>
      <c r="D8" s="73">
        <v>1</v>
      </c>
      <c r="E8" s="74" t="s">
        <v>16</v>
      </c>
      <c r="F8" s="69" t="s">
        <v>38</v>
      </c>
      <c r="G8" s="21" t="s">
        <v>78</v>
      </c>
      <c r="H8" s="123"/>
      <c r="I8" s="123"/>
      <c r="J8" s="123"/>
      <c r="K8" s="123"/>
      <c r="L8" s="123"/>
      <c r="M8" s="4">
        <f t="shared" si="0"/>
        <v>2000</v>
      </c>
      <c r="N8" s="23">
        <v>2000</v>
      </c>
      <c r="O8" s="25">
        <v>1600</v>
      </c>
      <c r="P8" s="28">
        <f t="shared" si="1"/>
        <v>1600</v>
      </c>
      <c r="Q8" s="26" t="str">
        <f t="shared" si="2"/>
        <v>VYHOVUJE</v>
      </c>
      <c r="R8" s="126"/>
      <c r="S8" s="70"/>
    </row>
    <row r="9" spans="1:19" ht="39.75" customHeight="1" x14ac:dyDescent="0.25">
      <c r="B9" s="72">
        <v>3</v>
      </c>
      <c r="C9" s="66" t="s">
        <v>65</v>
      </c>
      <c r="D9" s="73">
        <v>1</v>
      </c>
      <c r="E9" s="74" t="s">
        <v>16</v>
      </c>
      <c r="F9" s="69" t="s">
        <v>38</v>
      </c>
      <c r="G9" s="21" t="s">
        <v>79</v>
      </c>
      <c r="H9" s="123"/>
      <c r="I9" s="123"/>
      <c r="J9" s="123"/>
      <c r="K9" s="123"/>
      <c r="L9" s="123"/>
      <c r="M9" s="4">
        <f t="shared" si="0"/>
        <v>3000</v>
      </c>
      <c r="N9" s="23">
        <v>3000</v>
      </c>
      <c r="O9" s="25">
        <v>2600</v>
      </c>
      <c r="P9" s="28">
        <f t="shared" si="1"/>
        <v>2600</v>
      </c>
      <c r="Q9" s="26" t="str">
        <f t="shared" si="2"/>
        <v>VYHOVUJE</v>
      </c>
      <c r="R9" s="126"/>
      <c r="S9" s="70"/>
    </row>
    <row r="10" spans="1:19" ht="39.75" customHeight="1" x14ac:dyDescent="0.25">
      <c r="B10" s="72">
        <v>4</v>
      </c>
      <c r="C10" s="66" t="s">
        <v>66</v>
      </c>
      <c r="D10" s="73">
        <v>1</v>
      </c>
      <c r="E10" s="74" t="s">
        <v>16</v>
      </c>
      <c r="F10" s="69" t="s">
        <v>38</v>
      </c>
      <c r="G10" s="21" t="s">
        <v>80</v>
      </c>
      <c r="H10" s="123"/>
      <c r="I10" s="123"/>
      <c r="J10" s="123"/>
      <c r="K10" s="123"/>
      <c r="L10" s="123"/>
      <c r="M10" s="4">
        <f t="shared" si="0"/>
        <v>3000</v>
      </c>
      <c r="N10" s="23">
        <v>3000</v>
      </c>
      <c r="O10" s="25">
        <v>2600</v>
      </c>
      <c r="P10" s="28">
        <f t="shared" si="1"/>
        <v>2600</v>
      </c>
      <c r="Q10" s="26" t="str">
        <f t="shared" si="2"/>
        <v>VYHOVUJE</v>
      </c>
      <c r="R10" s="126"/>
      <c r="S10" s="70"/>
    </row>
    <row r="11" spans="1:19" ht="39.75" customHeight="1" x14ac:dyDescent="0.25">
      <c r="B11" s="72">
        <v>5</v>
      </c>
      <c r="C11" s="66" t="s">
        <v>67</v>
      </c>
      <c r="D11" s="73">
        <v>1</v>
      </c>
      <c r="E11" s="74" t="s">
        <v>16</v>
      </c>
      <c r="F11" s="69" t="s">
        <v>38</v>
      </c>
      <c r="G11" s="21" t="s">
        <v>81</v>
      </c>
      <c r="H11" s="123"/>
      <c r="I11" s="123"/>
      <c r="J11" s="123"/>
      <c r="K11" s="123"/>
      <c r="L11" s="123"/>
      <c r="M11" s="4">
        <f t="shared" si="0"/>
        <v>3000</v>
      </c>
      <c r="N11" s="23">
        <v>3000</v>
      </c>
      <c r="O11" s="25">
        <v>2600</v>
      </c>
      <c r="P11" s="28">
        <f t="shared" si="1"/>
        <v>2600</v>
      </c>
      <c r="Q11" s="26" t="str">
        <f t="shared" si="2"/>
        <v>VYHOVUJE</v>
      </c>
      <c r="R11" s="126"/>
      <c r="S11" s="70"/>
    </row>
    <row r="12" spans="1:19" ht="39.75" customHeight="1" x14ac:dyDescent="0.25">
      <c r="B12" s="72">
        <v>6</v>
      </c>
      <c r="C12" s="66" t="s">
        <v>18</v>
      </c>
      <c r="D12" s="73">
        <v>3</v>
      </c>
      <c r="E12" s="74" t="s">
        <v>16</v>
      </c>
      <c r="F12" s="69" t="s">
        <v>69</v>
      </c>
      <c r="G12" s="21" t="s">
        <v>87</v>
      </c>
      <c r="H12" s="123"/>
      <c r="I12" s="123"/>
      <c r="J12" s="123"/>
      <c r="K12" s="123"/>
      <c r="L12" s="123"/>
      <c r="M12" s="4">
        <f t="shared" si="0"/>
        <v>3000</v>
      </c>
      <c r="N12" s="23">
        <v>1000</v>
      </c>
      <c r="O12" s="25">
        <v>850</v>
      </c>
      <c r="P12" s="28">
        <f t="shared" si="1"/>
        <v>2550</v>
      </c>
      <c r="Q12" s="26" t="str">
        <f t="shared" si="2"/>
        <v>VYHOVUJE</v>
      </c>
      <c r="R12" s="126"/>
      <c r="S12" s="70"/>
    </row>
    <row r="13" spans="1:19" ht="39.75" customHeight="1" x14ac:dyDescent="0.25">
      <c r="B13" s="72">
        <v>7</v>
      </c>
      <c r="C13" s="66" t="s">
        <v>19</v>
      </c>
      <c r="D13" s="73">
        <v>2</v>
      </c>
      <c r="E13" s="74" t="s">
        <v>16</v>
      </c>
      <c r="F13" s="69" t="s">
        <v>70</v>
      </c>
      <c r="G13" s="21" t="s">
        <v>88</v>
      </c>
      <c r="H13" s="123"/>
      <c r="I13" s="123"/>
      <c r="J13" s="123"/>
      <c r="K13" s="123"/>
      <c r="L13" s="123"/>
      <c r="M13" s="4">
        <f t="shared" si="0"/>
        <v>2000</v>
      </c>
      <c r="N13" s="23">
        <v>1000</v>
      </c>
      <c r="O13" s="25">
        <v>850</v>
      </c>
      <c r="P13" s="28">
        <f t="shared" si="1"/>
        <v>1700</v>
      </c>
      <c r="Q13" s="26" t="str">
        <f t="shared" si="2"/>
        <v>VYHOVUJE</v>
      </c>
      <c r="R13" s="126"/>
      <c r="S13" s="70"/>
    </row>
    <row r="14" spans="1:19" ht="39.75" customHeight="1" x14ac:dyDescent="0.25">
      <c r="B14" s="72">
        <v>8</v>
      </c>
      <c r="C14" s="66" t="s">
        <v>20</v>
      </c>
      <c r="D14" s="73">
        <v>1</v>
      </c>
      <c r="E14" s="74" t="s">
        <v>16</v>
      </c>
      <c r="F14" s="69" t="s">
        <v>68</v>
      </c>
      <c r="G14" s="21" t="s">
        <v>86</v>
      </c>
      <c r="H14" s="123"/>
      <c r="I14" s="123"/>
      <c r="J14" s="123"/>
      <c r="K14" s="123"/>
      <c r="L14" s="123"/>
      <c r="M14" s="4">
        <f t="shared" si="0"/>
        <v>2500</v>
      </c>
      <c r="N14" s="23">
        <v>2500</v>
      </c>
      <c r="O14" s="25">
        <v>2200</v>
      </c>
      <c r="P14" s="28">
        <f t="shared" si="1"/>
        <v>2200</v>
      </c>
      <c r="Q14" s="26" t="str">
        <f t="shared" si="2"/>
        <v>VYHOVUJE</v>
      </c>
      <c r="R14" s="126"/>
      <c r="S14" s="70"/>
    </row>
    <row r="15" spans="1:19" ht="39.75" customHeight="1" x14ac:dyDescent="0.25">
      <c r="B15" s="72">
        <v>9</v>
      </c>
      <c r="C15" s="66" t="s">
        <v>21</v>
      </c>
      <c r="D15" s="73">
        <v>1</v>
      </c>
      <c r="E15" s="74" t="s">
        <v>16</v>
      </c>
      <c r="F15" s="69" t="s">
        <v>39</v>
      </c>
      <c r="G15" s="21" t="s">
        <v>82</v>
      </c>
      <c r="H15" s="123"/>
      <c r="I15" s="123"/>
      <c r="J15" s="123"/>
      <c r="K15" s="123"/>
      <c r="L15" s="123"/>
      <c r="M15" s="4">
        <f t="shared" si="0"/>
        <v>2000</v>
      </c>
      <c r="N15" s="23">
        <v>2000</v>
      </c>
      <c r="O15" s="25">
        <v>1600</v>
      </c>
      <c r="P15" s="28">
        <f t="shared" si="1"/>
        <v>1600</v>
      </c>
      <c r="Q15" s="26" t="str">
        <f t="shared" si="2"/>
        <v>VYHOVUJE</v>
      </c>
      <c r="R15" s="126"/>
      <c r="S15" s="70"/>
    </row>
    <row r="16" spans="1:19" ht="39.75" customHeight="1" x14ac:dyDescent="0.25">
      <c r="B16" s="72">
        <v>10</v>
      </c>
      <c r="C16" s="66" t="s">
        <v>22</v>
      </c>
      <c r="D16" s="73">
        <v>1</v>
      </c>
      <c r="E16" s="74" t="s">
        <v>16</v>
      </c>
      <c r="F16" s="69" t="s">
        <v>23</v>
      </c>
      <c r="G16" s="21" t="s">
        <v>85</v>
      </c>
      <c r="H16" s="123"/>
      <c r="I16" s="123"/>
      <c r="J16" s="123"/>
      <c r="K16" s="123"/>
      <c r="L16" s="123"/>
      <c r="M16" s="4">
        <f t="shared" si="0"/>
        <v>1500</v>
      </c>
      <c r="N16" s="23">
        <v>1500</v>
      </c>
      <c r="O16" s="25">
        <v>1450</v>
      </c>
      <c r="P16" s="28">
        <f t="shared" si="1"/>
        <v>1450</v>
      </c>
      <c r="Q16" s="26" t="str">
        <f t="shared" si="2"/>
        <v>VYHOVUJE</v>
      </c>
      <c r="R16" s="126"/>
      <c r="S16" s="70"/>
    </row>
    <row r="17" spans="1:19" ht="39.75" customHeight="1" x14ac:dyDescent="0.25">
      <c r="B17" s="72">
        <v>11</v>
      </c>
      <c r="C17" s="66" t="s">
        <v>24</v>
      </c>
      <c r="D17" s="73">
        <v>1</v>
      </c>
      <c r="E17" s="74" t="s">
        <v>16</v>
      </c>
      <c r="F17" s="69" t="s">
        <v>23</v>
      </c>
      <c r="G17" s="21" t="s">
        <v>83</v>
      </c>
      <c r="H17" s="123"/>
      <c r="I17" s="123"/>
      <c r="J17" s="123"/>
      <c r="K17" s="123"/>
      <c r="L17" s="123"/>
      <c r="M17" s="4">
        <f t="shared" si="0"/>
        <v>1500</v>
      </c>
      <c r="N17" s="23">
        <v>1500</v>
      </c>
      <c r="O17" s="25">
        <v>1450</v>
      </c>
      <c r="P17" s="28">
        <f t="shared" si="1"/>
        <v>1450</v>
      </c>
      <c r="Q17" s="26" t="str">
        <f t="shared" si="2"/>
        <v>VYHOVUJE</v>
      </c>
      <c r="R17" s="126"/>
      <c r="S17" s="70"/>
    </row>
    <row r="18" spans="1:19" ht="39.75" customHeight="1" thickBot="1" x14ac:dyDescent="0.3">
      <c r="A18" s="75"/>
      <c r="B18" s="76">
        <v>12</v>
      </c>
      <c r="C18" s="77" t="s">
        <v>25</v>
      </c>
      <c r="D18" s="78">
        <v>1</v>
      </c>
      <c r="E18" s="79" t="s">
        <v>16</v>
      </c>
      <c r="F18" s="80" t="s">
        <v>23</v>
      </c>
      <c r="G18" s="32" t="s">
        <v>84</v>
      </c>
      <c r="H18" s="124"/>
      <c r="I18" s="124"/>
      <c r="J18" s="124"/>
      <c r="K18" s="124"/>
      <c r="L18" s="124"/>
      <c r="M18" s="5">
        <f t="shared" si="0"/>
        <v>1500</v>
      </c>
      <c r="N18" s="23">
        <v>1500</v>
      </c>
      <c r="O18" s="40">
        <v>1450</v>
      </c>
      <c r="P18" s="43">
        <f t="shared" si="1"/>
        <v>1450</v>
      </c>
      <c r="Q18" s="44" t="str">
        <f t="shared" si="2"/>
        <v>VYHOVUJE</v>
      </c>
      <c r="R18" s="127"/>
      <c r="S18" s="70"/>
    </row>
    <row r="19" spans="1:19" ht="60" customHeight="1" thickTop="1" x14ac:dyDescent="0.25">
      <c r="A19" s="64" t="s">
        <v>30</v>
      </c>
      <c r="B19" s="65">
        <v>13</v>
      </c>
      <c r="C19" s="81" t="s">
        <v>31</v>
      </c>
      <c r="D19" s="67">
        <v>5</v>
      </c>
      <c r="E19" s="68" t="s">
        <v>16</v>
      </c>
      <c r="F19" s="82" t="s">
        <v>32</v>
      </c>
      <c r="G19" s="29" t="s">
        <v>89</v>
      </c>
      <c r="H19" s="122" t="s">
        <v>53</v>
      </c>
      <c r="I19" s="122" t="s">
        <v>26</v>
      </c>
      <c r="J19" s="128" t="s">
        <v>35</v>
      </c>
      <c r="K19" s="122" t="s">
        <v>37</v>
      </c>
      <c r="L19" s="122" t="s">
        <v>36</v>
      </c>
      <c r="M19" s="6">
        <f t="shared" si="0"/>
        <v>5000</v>
      </c>
      <c r="N19" s="22">
        <v>1000</v>
      </c>
      <c r="O19" s="35">
        <v>600</v>
      </c>
      <c r="P19" s="36">
        <f t="shared" si="1"/>
        <v>3000</v>
      </c>
      <c r="Q19" s="27" t="str">
        <f t="shared" si="2"/>
        <v>VYHOVUJE</v>
      </c>
      <c r="R19" s="125" t="s">
        <v>3</v>
      </c>
      <c r="S19" s="70"/>
    </row>
    <row r="20" spans="1:19" ht="60" customHeight="1" thickBot="1" x14ac:dyDescent="0.3">
      <c r="A20" s="75"/>
      <c r="B20" s="76">
        <v>14</v>
      </c>
      <c r="C20" s="77" t="s">
        <v>33</v>
      </c>
      <c r="D20" s="83">
        <v>2</v>
      </c>
      <c r="E20" s="49" t="s">
        <v>16</v>
      </c>
      <c r="F20" s="84" t="s">
        <v>34</v>
      </c>
      <c r="G20" s="32" t="s">
        <v>90</v>
      </c>
      <c r="H20" s="124"/>
      <c r="I20" s="124"/>
      <c r="J20" s="129"/>
      <c r="K20" s="124"/>
      <c r="L20" s="124"/>
      <c r="M20" s="5">
        <f t="shared" si="0"/>
        <v>4000</v>
      </c>
      <c r="N20" s="41">
        <v>2000</v>
      </c>
      <c r="O20" s="40">
        <v>600</v>
      </c>
      <c r="P20" s="34">
        <f t="shared" si="1"/>
        <v>1200</v>
      </c>
      <c r="Q20" s="44" t="str">
        <f t="shared" si="2"/>
        <v>VYHOVUJE</v>
      </c>
      <c r="R20" s="127"/>
      <c r="S20" s="70"/>
    </row>
    <row r="21" spans="1:19" ht="30.75" thickTop="1" x14ac:dyDescent="0.25">
      <c r="A21" s="64" t="s">
        <v>42</v>
      </c>
      <c r="B21" s="65">
        <v>15</v>
      </c>
      <c r="C21" s="85" t="s">
        <v>43</v>
      </c>
      <c r="D21" s="86">
        <v>5</v>
      </c>
      <c r="E21" s="87" t="s">
        <v>16</v>
      </c>
      <c r="F21" s="88" t="s">
        <v>40</v>
      </c>
      <c r="G21" s="29" t="s">
        <v>91</v>
      </c>
      <c r="H21" s="122" t="s">
        <v>53</v>
      </c>
      <c r="I21" s="122"/>
      <c r="J21" s="122"/>
      <c r="K21" s="122" t="s">
        <v>74</v>
      </c>
      <c r="L21" s="122" t="s">
        <v>49</v>
      </c>
      <c r="M21" s="6">
        <f t="shared" si="0"/>
        <v>2500</v>
      </c>
      <c r="N21" s="22">
        <v>500</v>
      </c>
      <c r="O21" s="35">
        <v>500</v>
      </c>
      <c r="P21" s="37">
        <f t="shared" si="1"/>
        <v>2500</v>
      </c>
      <c r="Q21" s="27" t="str">
        <f t="shared" si="2"/>
        <v>VYHOVUJE</v>
      </c>
      <c r="R21" s="125" t="s">
        <v>3</v>
      </c>
      <c r="S21" s="70"/>
    </row>
    <row r="22" spans="1:19" ht="27.75" customHeight="1" thickBot="1" x14ac:dyDescent="0.3">
      <c r="A22" s="75"/>
      <c r="B22" s="76">
        <v>16</v>
      </c>
      <c r="C22" s="77" t="s">
        <v>44</v>
      </c>
      <c r="D22" s="78">
        <v>2</v>
      </c>
      <c r="E22" s="79" t="s">
        <v>16</v>
      </c>
      <c r="F22" s="84" t="s">
        <v>41</v>
      </c>
      <c r="G22" s="32" t="s">
        <v>92</v>
      </c>
      <c r="H22" s="124"/>
      <c r="I22" s="124"/>
      <c r="J22" s="124"/>
      <c r="K22" s="124"/>
      <c r="L22" s="124"/>
      <c r="M22" s="5">
        <f t="shared" si="0"/>
        <v>1600</v>
      </c>
      <c r="N22" s="24">
        <v>800</v>
      </c>
      <c r="O22" s="40">
        <v>750</v>
      </c>
      <c r="P22" s="34">
        <f t="shared" si="1"/>
        <v>1500</v>
      </c>
      <c r="Q22" s="45" t="str">
        <f t="shared" si="2"/>
        <v>VYHOVUJE</v>
      </c>
      <c r="R22" s="127"/>
      <c r="S22" s="70"/>
    </row>
    <row r="23" spans="1:19" ht="42.75" customHeight="1" thickTop="1" x14ac:dyDescent="0.25">
      <c r="A23" s="64" t="s">
        <v>48</v>
      </c>
      <c r="B23" s="65">
        <v>17</v>
      </c>
      <c r="C23" s="81" t="s">
        <v>45</v>
      </c>
      <c r="D23" s="67">
        <v>2</v>
      </c>
      <c r="E23" s="68" t="s">
        <v>16</v>
      </c>
      <c r="F23" s="82" t="s">
        <v>71</v>
      </c>
      <c r="G23" s="29" t="s">
        <v>93</v>
      </c>
      <c r="H23" s="122" t="s">
        <v>53</v>
      </c>
      <c r="I23" s="122"/>
      <c r="J23" s="122"/>
      <c r="K23" s="122" t="s">
        <v>75</v>
      </c>
      <c r="L23" s="122" t="s">
        <v>50</v>
      </c>
      <c r="M23" s="6">
        <f t="shared" si="0"/>
        <v>1200</v>
      </c>
      <c r="N23" s="39">
        <v>600</v>
      </c>
      <c r="O23" s="35">
        <v>600</v>
      </c>
      <c r="P23" s="37">
        <f t="shared" si="1"/>
        <v>1200</v>
      </c>
      <c r="Q23" s="46" t="str">
        <f t="shared" si="2"/>
        <v>VYHOVUJE</v>
      </c>
      <c r="R23" s="125" t="s">
        <v>3</v>
      </c>
      <c r="S23" s="70"/>
    </row>
    <row r="24" spans="1:19" ht="42.75" customHeight="1" x14ac:dyDescent="0.25">
      <c r="B24" s="72">
        <v>18</v>
      </c>
      <c r="C24" s="66" t="s">
        <v>46</v>
      </c>
      <c r="D24" s="73">
        <v>2</v>
      </c>
      <c r="E24" s="74" t="s">
        <v>16</v>
      </c>
      <c r="F24" s="69" t="s">
        <v>72</v>
      </c>
      <c r="G24" s="21" t="s">
        <v>94</v>
      </c>
      <c r="H24" s="123"/>
      <c r="I24" s="123"/>
      <c r="J24" s="123"/>
      <c r="K24" s="123"/>
      <c r="L24" s="123"/>
      <c r="M24" s="4">
        <f t="shared" si="0"/>
        <v>700</v>
      </c>
      <c r="N24" s="23">
        <v>350</v>
      </c>
      <c r="O24" s="25">
        <v>325</v>
      </c>
      <c r="P24" s="28">
        <f t="shared" si="1"/>
        <v>650</v>
      </c>
      <c r="Q24" s="26" t="str">
        <f t="shared" si="2"/>
        <v>VYHOVUJE</v>
      </c>
      <c r="R24" s="126"/>
      <c r="S24" s="70"/>
    </row>
    <row r="25" spans="1:19" ht="42.75" customHeight="1" thickBot="1" x14ac:dyDescent="0.3">
      <c r="A25" s="75"/>
      <c r="B25" s="76">
        <v>19</v>
      </c>
      <c r="C25" s="77" t="s">
        <v>47</v>
      </c>
      <c r="D25" s="78">
        <v>2</v>
      </c>
      <c r="E25" s="79" t="s">
        <v>16</v>
      </c>
      <c r="F25" s="84" t="s">
        <v>73</v>
      </c>
      <c r="G25" s="32" t="s">
        <v>95</v>
      </c>
      <c r="H25" s="124"/>
      <c r="I25" s="124"/>
      <c r="J25" s="124"/>
      <c r="K25" s="124"/>
      <c r="L25" s="124"/>
      <c r="M25" s="5">
        <f t="shared" si="0"/>
        <v>900</v>
      </c>
      <c r="N25" s="42">
        <v>450</v>
      </c>
      <c r="O25" s="40">
        <v>350</v>
      </c>
      <c r="P25" s="34">
        <f t="shared" si="1"/>
        <v>700</v>
      </c>
      <c r="Q25" s="44" t="str">
        <f t="shared" si="2"/>
        <v>VYHOVUJE</v>
      </c>
      <c r="R25" s="127"/>
      <c r="S25" s="70"/>
    </row>
    <row r="26" spans="1:19" ht="13.5" customHeight="1" thickTop="1" thickBot="1" x14ac:dyDescent="0.3">
      <c r="A26" s="89"/>
      <c r="B26" s="89"/>
      <c r="C26" s="90"/>
      <c r="D26" s="89"/>
      <c r="E26" s="90"/>
      <c r="F26" s="90"/>
      <c r="G26" s="91"/>
      <c r="H26" s="90"/>
      <c r="I26" s="90"/>
      <c r="J26" s="90"/>
      <c r="K26" s="90"/>
      <c r="L26" s="90"/>
      <c r="M26" s="89"/>
      <c r="N26" s="89"/>
      <c r="O26" s="92"/>
      <c r="P26" s="89"/>
      <c r="Q26" s="89"/>
      <c r="S26" s="94"/>
    </row>
    <row r="27" spans="1:19" ht="60.75" customHeight="1" thickTop="1" thickBot="1" x14ac:dyDescent="0.3">
      <c r="A27" s="95"/>
      <c r="B27" s="121" t="s">
        <v>15</v>
      </c>
      <c r="C27" s="121"/>
      <c r="D27" s="121"/>
      <c r="E27" s="121"/>
      <c r="F27" s="121"/>
      <c r="G27" s="121"/>
      <c r="H27" s="3"/>
      <c r="I27" s="16"/>
      <c r="J27" s="16"/>
      <c r="K27" s="96"/>
      <c r="L27" s="96"/>
      <c r="M27" s="1"/>
      <c r="N27" s="38" t="s">
        <v>5</v>
      </c>
      <c r="O27" s="111" t="s">
        <v>6</v>
      </c>
      <c r="P27" s="112"/>
      <c r="Q27" s="113"/>
      <c r="R27" s="97"/>
    </row>
    <row r="28" spans="1:19" ht="33" customHeight="1" thickTop="1" thickBot="1" x14ac:dyDescent="0.3">
      <c r="A28" s="95"/>
      <c r="B28" s="114" t="s">
        <v>4</v>
      </c>
      <c r="C28" s="114"/>
      <c r="D28" s="114"/>
      <c r="E28" s="114"/>
      <c r="F28" s="114"/>
      <c r="G28" s="114"/>
      <c r="H28" s="98"/>
      <c r="K28" s="17"/>
      <c r="L28" s="17"/>
      <c r="M28" s="2"/>
      <c r="N28" s="48">
        <f>SUM(M7:M25)</f>
        <v>43400</v>
      </c>
      <c r="O28" s="115">
        <f>SUM(P7:P25)</f>
        <v>34750</v>
      </c>
      <c r="P28" s="116"/>
      <c r="Q28" s="117"/>
      <c r="R28" s="99"/>
    </row>
    <row r="29" spans="1:19" ht="39.75" customHeight="1" thickTop="1" x14ac:dyDescent="0.25">
      <c r="A29" s="95"/>
      <c r="I29" s="18"/>
      <c r="J29" s="18"/>
      <c r="K29" s="19"/>
      <c r="L29" s="19"/>
      <c r="M29" s="102"/>
      <c r="N29" s="102"/>
      <c r="O29" s="103"/>
      <c r="P29" s="103"/>
      <c r="Q29" s="103"/>
      <c r="R29" s="99"/>
      <c r="S29" s="103"/>
    </row>
    <row r="30" spans="1:19" ht="19.899999999999999" customHeight="1" x14ac:dyDescent="0.25">
      <c r="A30" s="95"/>
      <c r="K30" s="19"/>
      <c r="L30" s="19"/>
      <c r="M30" s="102"/>
      <c r="N30" s="3"/>
      <c r="O30" s="3"/>
      <c r="P30" s="3"/>
      <c r="Q30" s="103"/>
      <c r="R30" s="99"/>
      <c r="S30" s="103"/>
    </row>
    <row r="31" spans="1:19" ht="71.25" customHeight="1" x14ac:dyDescent="0.25">
      <c r="A31" s="95"/>
      <c r="K31" s="19"/>
      <c r="L31" s="19"/>
      <c r="M31" s="102"/>
      <c r="N31" s="3"/>
      <c r="O31" s="3"/>
      <c r="P31" s="3"/>
      <c r="Q31" s="103"/>
      <c r="R31" s="99"/>
      <c r="S31" s="103"/>
    </row>
    <row r="32" spans="1:19" ht="36" customHeight="1" x14ac:dyDescent="0.25">
      <c r="A32" s="95"/>
      <c r="K32" s="104"/>
      <c r="L32" s="104"/>
      <c r="M32" s="105"/>
      <c r="N32" s="102"/>
      <c r="O32" s="103"/>
      <c r="P32" s="103"/>
      <c r="Q32" s="103"/>
      <c r="R32" s="99"/>
      <c r="S32" s="103"/>
    </row>
    <row r="33" spans="1:19" ht="14.25" customHeight="1" x14ac:dyDescent="0.25">
      <c r="A33" s="95"/>
      <c r="B33" s="103"/>
      <c r="C33" s="106"/>
      <c r="D33" s="107"/>
      <c r="E33" s="108"/>
      <c r="F33" s="106"/>
      <c r="G33" s="102"/>
      <c r="H33" s="106"/>
      <c r="I33" s="106"/>
      <c r="J33" s="109"/>
      <c r="K33" s="109"/>
      <c r="L33" s="109"/>
      <c r="M33" s="102"/>
      <c r="N33" s="102"/>
      <c r="O33" s="103"/>
      <c r="P33" s="103"/>
      <c r="Q33" s="103"/>
      <c r="R33" s="99"/>
      <c r="S33" s="103"/>
    </row>
    <row r="34" spans="1:19" ht="14.25" customHeight="1" x14ac:dyDescent="0.25">
      <c r="A34" s="95"/>
      <c r="B34" s="103"/>
      <c r="C34" s="106"/>
      <c r="D34" s="107"/>
      <c r="E34" s="108"/>
      <c r="F34" s="106"/>
      <c r="G34" s="102"/>
      <c r="H34" s="106"/>
      <c r="I34" s="106"/>
      <c r="J34" s="109"/>
      <c r="K34" s="109"/>
      <c r="L34" s="109"/>
      <c r="M34" s="102"/>
      <c r="N34" s="102"/>
      <c r="O34" s="103"/>
      <c r="P34" s="103"/>
      <c r="Q34" s="103"/>
      <c r="R34" s="99"/>
      <c r="S34" s="103"/>
    </row>
    <row r="35" spans="1:19" ht="14.25" customHeight="1" x14ac:dyDescent="0.25">
      <c r="A35" s="95"/>
      <c r="B35" s="103"/>
      <c r="C35" s="106"/>
      <c r="D35" s="107"/>
      <c r="E35" s="108"/>
      <c r="F35" s="106"/>
      <c r="G35" s="102"/>
      <c r="H35" s="106"/>
      <c r="I35" s="106"/>
      <c r="J35" s="109"/>
      <c r="K35" s="109"/>
      <c r="L35" s="109"/>
      <c r="M35" s="102"/>
      <c r="N35" s="102"/>
      <c r="O35" s="103"/>
      <c r="P35" s="103"/>
      <c r="Q35" s="103"/>
      <c r="R35" s="99"/>
      <c r="S35" s="103"/>
    </row>
    <row r="36" spans="1:19" ht="14.25" customHeight="1" x14ac:dyDescent="0.25">
      <c r="A36" s="95"/>
      <c r="B36" s="103"/>
      <c r="C36" s="106"/>
      <c r="D36" s="107"/>
      <c r="E36" s="108"/>
      <c r="F36" s="106"/>
      <c r="G36" s="102"/>
      <c r="H36" s="106"/>
      <c r="I36" s="106"/>
      <c r="J36" s="109"/>
      <c r="K36" s="109"/>
      <c r="L36" s="109"/>
      <c r="M36" s="102"/>
      <c r="N36" s="102"/>
      <c r="O36" s="103"/>
      <c r="P36" s="103"/>
      <c r="Q36" s="103"/>
      <c r="R36" s="99"/>
      <c r="S36" s="103"/>
    </row>
    <row r="37" spans="1:19" x14ac:dyDescent="0.25">
      <c r="C37" s="10"/>
      <c r="D37" s="71"/>
      <c r="E37" s="10"/>
      <c r="F37" s="10"/>
      <c r="G37" s="71"/>
      <c r="H37" s="10"/>
      <c r="I37" s="10"/>
      <c r="L37" s="10"/>
      <c r="M37" s="71"/>
    </row>
    <row r="38" spans="1:19" x14ac:dyDescent="0.25">
      <c r="C38" s="10"/>
      <c r="D38" s="71"/>
      <c r="E38" s="10"/>
      <c r="F38" s="10"/>
      <c r="G38" s="71"/>
      <c r="H38" s="10"/>
      <c r="I38" s="10"/>
      <c r="L38" s="10"/>
      <c r="M38" s="71"/>
    </row>
    <row r="39" spans="1:19" x14ac:dyDescent="0.25">
      <c r="C39" s="10"/>
      <c r="D39" s="71"/>
      <c r="E39" s="10"/>
      <c r="F39" s="10"/>
      <c r="G39" s="71"/>
      <c r="H39" s="10"/>
      <c r="I39" s="10"/>
      <c r="L39" s="10"/>
      <c r="M39" s="71"/>
    </row>
  </sheetData>
  <mergeCells count="30">
    <mergeCell ref="R7:R18"/>
    <mergeCell ref="I7:I18"/>
    <mergeCell ref="J7:J18"/>
    <mergeCell ref="K7:K18"/>
    <mergeCell ref="L7:L18"/>
    <mergeCell ref="R23:R25"/>
    <mergeCell ref="R21:R22"/>
    <mergeCell ref="R19:R20"/>
    <mergeCell ref="H21:H22"/>
    <mergeCell ref="I21:I22"/>
    <mergeCell ref="J21:J22"/>
    <mergeCell ref="K21:K22"/>
    <mergeCell ref="L21:L22"/>
    <mergeCell ref="L19:L20"/>
    <mergeCell ref="K19:K20"/>
    <mergeCell ref="J19:J20"/>
    <mergeCell ref="H19:H20"/>
    <mergeCell ref="I19:I20"/>
    <mergeCell ref="O27:Q27"/>
    <mergeCell ref="B28:G28"/>
    <mergeCell ref="O28:Q28"/>
    <mergeCell ref="B1:C1"/>
    <mergeCell ref="O1:Q1"/>
    <mergeCell ref="B27:G27"/>
    <mergeCell ref="H23:H25"/>
    <mergeCell ref="I23:I25"/>
    <mergeCell ref="J23:J25"/>
    <mergeCell ref="K23:K25"/>
    <mergeCell ref="L23:L25"/>
    <mergeCell ref="H7:H18"/>
  </mergeCells>
  <conditionalFormatting sqref="B7:B25">
    <cfRule type="containsBlanks" dxfId="12" priority="54">
      <formula>LEN(TRIM(B7))=0</formula>
    </cfRule>
  </conditionalFormatting>
  <conditionalFormatting sqref="B7:B25">
    <cfRule type="cellIs" dxfId="11" priority="49" operator="greaterThanOrEqual">
      <formula>1</formula>
    </cfRule>
  </conditionalFormatting>
  <conditionalFormatting sqref="Q7:Q25">
    <cfRule type="cellIs" dxfId="10" priority="45" operator="equal">
      <formula>"NEVYHOVUJE"</formula>
    </cfRule>
    <cfRule type="cellIs" dxfId="9" priority="46" operator="equal">
      <formula>"VYHOVUJE"</formula>
    </cfRule>
  </conditionalFormatting>
  <conditionalFormatting sqref="G7:G25 O7:O25">
    <cfRule type="notContainsBlanks" dxfId="8" priority="19">
      <formula>LEN(TRIM(G7))&gt;0</formula>
    </cfRule>
    <cfRule type="containsBlanks" dxfId="7" priority="20">
      <formula>LEN(TRIM(G7))=0</formula>
    </cfRule>
  </conditionalFormatting>
  <conditionalFormatting sqref="G7:G25 O7:O25">
    <cfRule type="notContainsBlanks" dxfId="6" priority="18">
      <formula>LEN(TRIM(G7))&gt;0</formula>
    </cfRule>
  </conditionalFormatting>
  <conditionalFormatting sqref="G7:G25">
    <cfRule type="notContainsBlanks" dxfId="5" priority="17">
      <formula>LEN(TRIM(G7))&gt;0</formula>
    </cfRule>
    <cfRule type="containsBlanks" dxfId="4" priority="21">
      <formula>LEN(TRIM(G7))=0</formula>
    </cfRule>
  </conditionalFormatting>
  <conditionalFormatting sqref="D19:D20">
    <cfRule type="containsBlanks" dxfId="3" priority="4">
      <formula>LEN(TRIM(D19))=0</formula>
    </cfRule>
  </conditionalFormatting>
  <conditionalFormatting sqref="D7:D18">
    <cfRule type="containsBlanks" dxfId="2" priority="3">
      <formula>LEN(TRIM(D7))=0</formula>
    </cfRule>
  </conditionalFormatting>
  <conditionalFormatting sqref="D21:D22">
    <cfRule type="containsBlanks" dxfId="1" priority="2">
      <formula>LEN(TRIM(D21))=0</formula>
    </cfRule>
  </conditionalFormatting>
  <conditionalFormatting sqref="D23:D25">
    <cfRule type="containsBlanks" dxfId="0" priority="1">
      <formula>LEN(TRIM(D23))=0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PRDZlkWc4wYR617UD+64KWosN94=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8BDeNNHnNa0JcYfAMtvJqRcg0fU=</DigestValue>
    </Reference>
  </SignedInfo>
  <SignatureValue>TGEFZB122PHulf+DsNitLSK769No+DsTIFsAjzLuxXNdug80/JPfuc9m/B0wDPVCI08w1vmUN+o0
L6cUyhOZ2V/P2URNys9fMNhoc0qYJPgADY1XdtT6EZ1hveCG/vaaK65inhBzdeN9DCdJcpufhvZq
bbYHyRQx62Jv+P+vcIX3jbMt9gbF9MmIKQXUokd+ES2zajsIks2whPcE6IArYcmK7MkXEOEewn8a
yPC//FQAISDZoLFC/lWqBXlxGxWvqV3dk6kiDbbvfaJ6xvTYE8BhY9neRmaoVah7N0WI6oTyoSpB
luJfFXGQOr9JVoqlTcIMnBwFLMFZMovX5RwU2Q==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870bsfx7Gewp5jIwFe+VH/3Zhq8=</DigestValue>
      </Reference>
      <Reference URI="/xl/worksheets/sheet1.xml?ContentType=application/vnd.openxmlformats-officedocument.spreadsheetml.worksheet+xml">
        <DigestMethod Algorithm="http://www.w3.org/2000/09/xmldsig#sha1"/>
        <DigestValue>YvIYmo8TSoKp8zMJowYyrZH30sI=</DigestValue>
      </Reference>
      <Reference URI="/xl/styles.xml?ContentType=application/vnd.openxmlformats-officedocument.spreadsheetml.styles+xml">
        <DigestMethod Algorithm="http://www.w3.org/2000/09/xmldsig#sha1"/>
        <DigestValue>FbnkJOu0wy5jKz2yhCw12SK2Nso=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TjYEayCS34SW/gGvWA/7zqeFoHY=</DigestValue>
      </Reference>
      <Reference URI="/xl/sharedStrings.xml?ContentType=application/vnd.openxmlformats-officedocument.spreadsheetml.sharedStrings+xml">
        <DigestMethod Algorithm="http://www.w3.org/2000/09/xmldsig#sha1"/>
        <DigestValue>ZPMWCmiNUf+XTPeJ+JFN8qjcu/Q=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2018-08-02T13:54:36Z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2018-08-02T13:54:36Z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2018-08-01T09:12:52Z</dcterms:modified>
</cp:coreProperties>
</file>