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 yWindow="48" windowWidth="23136" windowHeight="12792" tabRatio="939"/>
  </bookViews>
  <sheets>
    <sheet name="Tiskárny, kopírky, multifunkce" sheetId="22" r:id="rId1"/>
  </sheets>
  <externalReferences>
    <externalReference r:id="rId2"/>
    <externalReference r:id="rId3"/>
  </externalReferences>
  <definedNames>
    <definedName name="_xlnm.Print_Area" localSheetId="0">'Tiskárny, kopírky, multifunkce'!$B$1:$S$12</definedName>
  </definedNames>
  <calcPr calcId="145621"/>
</workbook>
</file>

<file path=xl/calcChain.xml><?xml version="1.0" encoding="utf-8"?>
<calcChain xmlns="http://schemas.openxmlformats.org/spreadsheetml/2006/main">
  <c r="S9" i="22" l="1"/>
  <c r="S8" i="22"/>
  <c r="S7" i="22"/>
  <c r="O8" i="22" l="1"/>
  <c r="O9" i="22"/>
  <c r="O7" i="22"/>
  <c r="P12" i="22" l="1"/>
  <c r="R9" i="22" l="1"/>
  <c r="R8" i="22"/>
  <c r="R7" i="22"/>
  <c r="Q12" i="22" l="1"/>
</calcChain>
</file>

<file path=xl/sharedStrings.xml><?xml version="1.0" encoding="utf-8"?>
<sst xmlns="http://schemas.openxmlformats.org/spreadsheetml/2006/main" count="62" uniqueCount="51">
  <si>
    <t>Množství</t>
  </si>
  <si>
    <t>Položka</t>
  </si>
  <si>
    <t>30232100-5 - Tiskárny a kresliče</t>
  </si>
  <si>
    <t>30232110-8 - Laserové tiskárny</t>
  </si>
  <si>
    <t>30232150-0 - Inkoustové tiskárny</t>
  </si>
  <si>
    <t>V případě, že se dodavatel při předání zboží na některá uvedená tel. čísla nedovolá, bude v takovém případě volat tel. 377 631 307, 377 631 320.</t>
  </si>
  <si>
    <t>CELKOVÁ MAXIMÁLNÍ CENA za celou VZ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</si>
  <si>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</si>
  <si>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</si>
  <si>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</si>
  <si>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</si>
  <si>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</si>
  <si>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</si>
  <si>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</si>
  <si>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</si>
  <si>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</si>
  <si>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</si>
  <si>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</si>
  <si>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ANO</t>
  </si>
  <si>
    <t>Tiskárna</t>
  </si>
  <si>
    <t>NE</t>
  </si>
  <si>
    <t>Název</t>
  </si>
  <si>
    <t>CPV - výběr
TISKÁRNY, KOPÍRKY, MULTIFUNKCE</t>
  </si>
  <si>
    <t>Místo dodání</t>
  </si>
  <si>
    <t>Kontaktní osoba 
k převzetí zboží</t>
  </si>
  <si>
    <t>Kontaktní osoba ve věci technické specifikace</t>
  </si>
  <si>
    <t>Obchodní podmínky NAD RÁMEC STANDARDNÍCH 
obchodních podmínek</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</si>
  <si>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r>
      <rPr>
        <b/>
        <sz val="11"/>
        <color rgb="FFFF0000"/>
        <rFont val="Calibri"/>
        <family val="2"/>
        <charset val="238"/>
        <scheme val="minor"/>
      </rPr>
      <t/>
    </r>
  </si>
  <si>
    <t>Financováno
 z projektových finančních prostředků</t>
  </si>
  <si>
    <t>Fakturace</t>
  </si>
  <si>
    <t>Popis</t>
  </si>
  <si>
    <t>Měrná jednotka [MJ]</t>
  </si>
  <si>
    <t>Multifunkční zařízení</t>
  </si>
  <si>
    <t>Multifunkční zařízení 3v1</t>
  </si>
  <si>
    <t>Samostatná faktura</t>
  </si>
  <si>
    <t>projekt - ESF
CZ.02.2.69/0.0/0.0/16_015/0002287</t>
  </si>
  <si>
    <t>projekt - ESF
 CZ.02.2.69/0.0/0.0/16_015/0002287</t>
  </si>
  <si>
    <t>projekt - ESF
Západočeské univerzity v Plzni CZ.02.2.69/0.0/0.0/16_015/0002287</t>
  </si>
  <si>
    <t>Obchodní název + typ
+ délka záruky</t>
  </si>
  <si>
    <t>Dagmar Vokrová,
tel.: 37763 5203</t>
  </si>
  <si>
    <t>Univerzitní 22, 
306 14 Plzeň,
UU 306b</t>
  </si>
  <si>
    <t>Karolína Počová,
tel.: 37763 1231</t>
  </si>
  <si>
    <t xml:space="preserve"> ZČU - FST,
Univerzitní 22,
306 14 Plzeň,
UF 222 (2. patro)</t>
  </si>
  <si>
    <t xml:space="preserve">Lucie Šmuclerová,
mobil: 735 713 968 </t>
  </si>
  <si>
    <t xml:space="preserve">ZČU
Kancelář rektora - Zahraniční vztahy,
Univerzitní 20,
306 14 Plzeň,
místnost UI 112
</t>
  </si>
  <si>
    <t>Multifunkční tiskárna s laserovým tiskem, automatickým podavačem dokumentů
Funkce: Duplexní laserová (černobílá) tiskárna, skener, kopírka, fax
Tisk z USB
Podporované formáty médií: A4, A5, A6, B5 (JIS), B6 (JIS)
Typy médií: Papír (kancelářský, barevný, hlavičkový, obyčejný, předtištěný, děrovaný, recyklovaný, hrubý); obálky, štítky, kartón, fólie, uživatelský
LCD: dotykový barevný displej
Rozhraní:
2x USB 2.0 (1x Host, 1x pro přímý tisk)
1x LAN (10/100/1000Base-TX)
Rozlišení: min. 1200x1200 dpi</t>
  </si>
  <si>
    <r>
      <t>Barevná duplexní tiskárna, automatický oboustranný skener a kopírka
v jednom celku.
Multifunkční inkoustová tiskárna formátu A4, 
rychlost tisku barev</t>
    </r>
    <r>
      <rPr>
        <sz val="11"/>
        <rFont val="Calibri"/>
        <family val="2"/>
        <charset val="238"/>
        <scheme val="minor"/>
      </rPr>
      <t xml:space="preserve">ně až </t>
    </r>
    <r>
      <rPr>
        <sz val="11"/>
        <color theme="1"/>
        <rFont val="Calibri"/>
        <family val="2"/>
        <charset val="238"/>
        <scheme val="minor"/>
      </rPr>
      <t xml:space="preserve">36 stránek /min., oboustranné </t>
    </r>
    <r>
      <rPr>
        <sz val="11"/>
        <rFont val="Calibri"/>
        <family val="2"/>
        <charset val="238"/>
        <scheme val="minor"/>
      </rPr>
      <t>scanování aut</t>
    </r>
    <r>
      <rPr>
        <sz val="11"/>
        <color theme="1"/>
        <rFont val="Calibri"/>
        <family val="2"/>
        <charset val="238"/>
        <scheme val="minor"/>
      </rPr>
      <t>omatickým podavačem listů, rozlišení skeneru min. 1200 dpi</t>
    </r>
  </si>
  <si>
    <t>Tiskárny, kopírky, multifunkce II. 022-2018 (TKM-(II.)-022-2018)</t>
  </si>
  <si>
    <t>Priloha_c._1_Kupni_smlouvy_technicka_specifikace_TKM-(II.)-022-2018</t>
  </si>
  <si>
    <t>Barevné laserové multifunkční zařízení A4
Síťová tiskárna, skener, kopírka. 
Možnost výstupu do emailu.
Oboustranný jednoprůchodový skener a oboustranný tisk
Vysoce kvalitní tisk rychlostí min. 30 str. / min.
Zásobník na min. 250 listů a vstupní zásobník min. na dalších 50 listů
LCD barevná dotyková obrazovka umožňující snadnou obsluhu všem úrovním uživatelů
Rozlišení tisku min. 2400x600 dpi
Duplex, AitPrint, Rozhraní tiskárny USB, LAN, WIFI
Ovladače PVLG pro Win 7 a Win 10 32 i 64 bit
Doporučené měsíční zatížení až 6000 stran</t>
  </si>
  <si>
    <t>Záruka na zboží 
24 měsíců, servis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</si>
</sst>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auto="1"/>
      </left>
      <right style="medium">
        <color auto="1"/>
      </right>
      <top style="medium">
        <color auto="1"/>
      </top>
      <bottom style="medium">
        <color auto="1"/>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105">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10"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1" fillId="5" borderId="4" xfId="0" applyNumberFormat="1"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1"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vertical="center" wrapText="1"/>
    </xf>
    <xf numFmtId="0" fontId="0" fillId="4" borderId="5"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left"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7"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7</xdr:row>
      <xdr:rowOff>0</xdr:rowOff>
    </xdr:from>
    <xdr:to>
      <xdr:col>19</xdr:col>
      <xdr:colOff>190500</xdr:colOff>
      <xdr:row>7</xdr:row>
      <xdr:rowOff>182880</xdr:rowOff>
    </xdr:to>
    <xdr:pic>
      <xdr:nvPicPr>
        <xdr:cNvPr id="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182880"/>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182880</xdr:rowOff>
    </xdr:to>
    <xdr:pic>
      <xdr:nvPicPr>
        <xdr:cNvPr id="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249011</xdr:rowOff>
    </xdr:to>
    <xdr:pic>
      <xdr:nvPicPr>
        <xdr:cNvPr id="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249011</xdr:rowOff>
    </xdr:to>
    <xdr:pic>
      <xdr:nvPicPr>
        <xdr:cNvPr id="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915761</xdr:rowOff>
    </xdr:to>
    <xdr:pic>
      <xdr:nvPicPr>
        <xdr:cNvPr id="1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201386"/>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249011</xdr:rowOff>
    </xdr:to>
    <xdr:pic>
      <xdr:nvPicPr>
        <xdr:cNvPr id="1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201386"/>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910318</xdr:rowOff>
    </xdr:to>
    <xdr:pic>
      <xdr:nvPicPr>
        <xdr:cNvPr id="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667000"/>
          <a:ext cx="190500" cy="195943"/>
        </a:xfrm>
        <a:prstGeom prst="rect">
          <a:avLst/>
        </a:prstGeom>
        <a:noFill/>
      </xdr:spPr>
    </xdr:pic>
    <xdr:clientData/>
  </xdr:twoCellAnchor>
  <xdr:twoCellAnchor editAs="oneCell">
    <xdr:from>
      <xdr:col>19</xdr:col>
      <xdr:colOff>0</xdr:colOff>
      <xdr:row>7</xdr:row>
      <xdr:rowOff>0</xdr:rowOff>
    </xdr:from>
    <xdr:to>
      <xdr:col>19</xdr:col>
      <xdr:colOff>190500</xdr:colOff>
      <xdr:row>7</xdr:row>
      <xdr:rowOff>243568</xdr:rowOff>
    </xdr:to>
    <xdr:pic>
      <xdr:nvPicPr>
        <xdr:cNvPr id="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2857500"/>
          <a:ext cx="190500" cy="195943"/>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cu.cz/project/departments/rek/rek-ora/DNS/2018/2018_Tiskarny_kopirky_multifunkce_II/018_TKM_Vokrova_Katolicka_Pocova_Smuclerova/TKM_018_podklady%20resitel/obj%209111_0041_18%20A7_35%20tisk&#225;r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cu.cz/project/departments/rek/rek-ora/DNS/2018/2018_Tiskarny_kopirky_multifunkce_II/018_TKM_Vokrova_Katolicka_Pocova_Smuclerova/TKM_018_podklady%20resitel/obj%209112_0038_18%20Tiskarny_kopirky_multifunkce_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3"/>
  <sheetViews>
    <sheetView tabSelected="1" zoomScale="57" zoomScaleNormal="57" workbookViewId="0">
      <selection activeCell="N7" sqref="N7"/>
    </sheetView>
  </sheetViews>
  <sheetFormatPr defaultRowHeight="14.4" x14ac:dyDescent="0.3"/>
  <cols>
    <col min="1" max="1" width="1.44140625" style="1" customWidth="1"/>
    <col min="2" max="2" width="5.6640625" style="1" customWidth="1"/>
    <col min="3" max="3" width="37.88671875" style="6" customWidth="1"/>
    <col min="4" max="4" width="9.6640625" style="95" customWidth="1"/>
    <col min="5" max="5" width="9" style="13" customWidth="1"/>
    <col min="6" max="6" width="72.88671875" style="6" customWidth="1"/>
    <col min="7" max="7" width="30.109375" style="96" customWidth="1"/>
    <col min="8" max="8" width="23.5546875" style="6" customWidth="1"/>
    <col min="9" max="9" width="19.33203125" style="6" customWidth="1"/>
    <col min="10" max="10" width="34" style="7" customWidth="1"/>
    <col min="11" max="11" width="21.5546875" style="7" customWidth="1"/>
    <col min="12" max="12" width="17" style="7" customWidth="1"/>
    <col min="13" max="13" width="18.5546875" style="7" customWidth="1"/>
    <col min="14" max="14" width="22.109375" style="6" customWidth="1"/>
    <col min="15" max="15" width="22.109375" style="96" hidden="1" customWidth="1"/>
    <col min="16" max="16" width="20.88671875" style="1" customWidth="1"/>
    <col min="17" max="17" width="24" style="1" customWidth="1"/>
    <col min="18" max="18" width="21" style="1" customWidth="1"/>
    <col min="19" max="19" width="19.44140625" style="1" customWidth="1"/>
    <col min="20" max="20" width="51.6640625" style="84" customWidth="1"/>
    <col min="21" max="16384" width="8.88671875" style="1"/>
  </cols>
  <sheetData>
    <row r="1" spans="1:20" s="7" customFormat="1" ht="24.6" customHeight="1" x14ac:dyDescent="0.3">
      <c r="B1" s="47" t="s">
        <v>47</v>
      </c>
      <c r="C1" s="47"/>
      <c r="D1" s="47"/>
      <c r="E1" s="47"/>
      <c r="F1" s="47"/>
      <c r="G1" s="6"/>
      <c r="H1" s="6"/>
      <c r="I1" s="6"/>
      <c r="N1" s="6"/>
      <c r="O1" s="6"/>
      <c r="P1" s="27"/>
      <c r="Q1" s="50" t="s">
        <v>48</v>
      </c>
      <c r="R1" s="50"/>
      <c r="S1" s="50"/>
      <c r="T1" s="52"/>
    </row>
    <row r="2" spans="1:20" s="7" customFormat="1" ht="18.75" customHeight="1" x14ac:dyDescent="0.3">
      <c r="C2" s="6"/>
      <c r="D2" s="13"/>
      <c r="E2" s="13"/>
      <c r="F2" s="6"/>
      <c r="G2" s="6"/>
      <c r="H2" s="6"/>
      <c r="I2" s="6"/>
      <c r="M2" s="53"/>
      <c r="N2" s="6"/>
      <c r="O2" s="6"/>
      <c r="S2" s="8"/>
      <c r="T2" s="54"/>
    </row>
    <row r="3" spans="1:20" s="7" customFormat="1" ht="18" customHeight="1" x14ac:dyDescent="0.3">
      <c r="B3" s="55"/>
      <c r="C3" s="56" t="s">
        <v>13</v>
      </c>
      <c r="D3" s="57"/>
      <c r="E3" s="57"/>
      <c r="F3" s="57"/>
      <c r="G3" s="58"/>
      <c r="H3" s="58"/>
      <c r="I3" s="58"/>
      <c r="J3" s="58"/>
      <c r="K3" s="58"/>
      <c r="L3" s="58"/>
      <c r="M3" s="53"/>
      <c r="N3" s="6"/>
      <c r="O3" s="9"/>
      <c r="S3" s="8"/>
      <c r="T3" s="10"/>
    </row>
    <row r="4" spans="1:20" s="7" customFormat="1" ht="18.75" customHeight="1" thickBot="1" x14ac:dyDescent="0.35">
      <c r="B4" s="59"/>
      <c r="C4" s="60" t="s">
        <v>15</v>
      </c>
      <c r="D4" s="56"/>
      <c r="E4" s="56"/>
      <c r="F4" s="56"/>
      <c r="I4" s="10"/>
      <c r="N4" s="6"/>
      <c r="O4" s="9"/>
      <c r="S4" s="8"/>
      <c r="T4" s="10"/>
    </row>
    <row r="5" spans="1:20" s="7" customFormat="1" ht="36.75" customHeight="1" thickBot="1" x14ac:dyDescent="0.35">
      <c r="B5" s="11"/>
      <c r="C5" s="12"/>
      <c r="D5" s="13"/>
      <c r="E5" s="13"/>
      <c r="F5" s="6"/>
      <c r="G5" s="22" t="s">
        <v>14</v>
      </c>
      <c r="H5" s="6"/>
      <c r="I5" s="6"/>
      <c r="N5" s="6"/>
      <c r="O5" s="14"/>
      <c r="Q5" s="22" t="s">
        <v>14</v>
      </c>
      <c r="T5" s="61"/>
    </row>
    <row r="6" spans="1:20" s="7" customFormat="1" ht="58.8" thickTop="1" thickBot="1" x14ac:dyDescent="0.35">
      <c r="B6" s="15" t="s">
        <v>1</v>
      </c>
      <c r="C6" s="25" t="s">
        <v>21</v>
      </c>
      <c r="D6" s="25" t="s">
        <v>0</v>
      </c>
      <c r="E6" s="25" t="s">
        <v>31</v>
      </c>
      <c r="F6" s="25" t="s">
        <v>30</v>
      </c>
      <c r="G6" s="23" t="s">
        <v>38</v>
      </c>
      <c r="H6" s="25" t="s">
        <v>29</v>
      </c>
      <c r="I6" s="25" t="s">
        <v>28</v>
      </c>
      <c r="J6" s="25" t="s">
        <v>27</v>
      </c>
      <c r="K6" s="25" t="s">
        <v>26</v>
      </c>
      <c r="L6" s="28" t="s">
        <v>25</v>
      </c>
      <c r="M6" s="28" t="s">
        <v>24</v>
      </c>
      <c r="N6" s="25" t="s">
        <v>23</v>
      </c>
      <c r="O6" s="25" t="s">
        <v>7</v>
      </c>
      <c r="P6" s="25" t="s">
        <v>8</v>
      </c>
      <c r="Q6" s="21" t="s">
        <v>9</v>
      </c>
      <c r="R6" s="28" t="s">
        <v>10</v>
      </c>
      <c r="S6" s="28" t="s">
        <v>11</v>
      </c>
      <c r="T6" s="25" t="s">
        <v>22</v>
      </c>
    </row>
    <row r="7" spans="1:20" ht="215.25" customHeight="1" thickTop="1" thickBot="1" x14ac:dyDescent="0.35">
      <c r="A7" s="62"/>
      <c r="B7" s="63">
        <v>1</v>
      </c>
      <c r="C7" s="64" t="s">
        <v>32</v>
      </c>
      <c r="D7" s="65">
        <v>1</v>
      </c>
      <c r="E7" s="66" t="s">
        <v>17</v>
      </c>
      <c r="F7" s="67" t="s">
        <v>49</v>
      </c>
      <c r="G7" s="29"/>
      <c r="H7" s="66" t="s">
        <v>34</v>
      </c>
      <c r="I7" s="66" t="s">
        <v>18</v>
      </c>
      <c r="J7" s="66" t="s">
        <v>35</v>
      </c>
      <c r="K7" s="66" t="s">
        <v>20</v>
      </c>
      <c r="L7" s="66" t="s">
        <v>39</v>
      </c>
      <c r="M7" s="66" t="s">
        <v>39</v>
      </c>
      <c r="N7" s="66" t="s">
        <v>40</v>
      </c>
      <c r="O7" s="30">
        <f t="shared" ref="O7:O9" si="0">D7*P7</f>
        <v>20500</v>
      </c>
      <c r="P7" s="31">
        <v>20500</v>
      </c>
      <c r="Q7" s="32"/>
      <c r="R7" s="33">
        <f t="shared" ref="R7:R9" si="1">D7*Q7</f>
        <v>0</v>
      </c>
      <c r="S7" s="34" t="str">
        <f>IF(ISNUMBER(Q7), IF(Q7&gt;P7,"NEVYHOVUJE","VYHOVUJE")," ")</f>
        <v xml:space="preserve"> </v>
      </c>
      <c r="T7" s="68" t="s">
        <v>3</v>
      </c>
    </row>
    <row r="8" spans="1:20" ht="115.5" customHeight="1" thickBot="1" x14ac:dyDescent="0.35">
      <c r="B8" s="69">
        <v>2</v>
      </c>
      <c r="C8" s="70" t="s">
        <v>33</v>
      </c>
      <c r="D8" s="71">
        <v>4</v>
      </c>
      <c r="E8" s="72" t="s">
        <v>17</v>
      </c>
      <c r="F8" s="73" t="s">
        <v>46</v>
      </c>
      <c r="G8" s="41"/>
      <c r="H8" s="72" t="s">
        <v>34</v>
      </c>
      <c r="I8" s="72" t="s">
        <v>18</v>
      </c>
      <c r="J8" s="72" t="s">
        <v>37</v>
      </c>
      <c r="K8" s="72" t="s">
        <v>50</v>
      </c>
      <c r="L8" s="72" t="s">
        <v>41</v>
      </c>
      <c r="M8" s="72" t="s">
        <v>41</v>
      </c>
      <c r="N8" s="72" t="s">
        <v>42</v>
      </c>
      <c r="O8" s="42">
        <f t="shared" si="0"/>
        <v>60000</v>
      </c>
      <c r="P8" s="43">
        <v>15000</v>
      </c>
      <c r="Q8" s="44"/>
      <c r="R8" s="45">
        <f t="shared" si="1"/>
        <v>0</v>
      </c>
      <c r="S8" s="46" t="str">
        <f>IF(ISNUMBER(Q8), IF(Q8&gt;P8,"NEVYHOVUJE","VYHOVUJE")," ")</f>
        <v xml:space="preserve"> </v>
      </c>
      <c r="T8" s="74" t="s">
        <v>4</v>
      </c>
    </row>
    <row r="9" spans="1:20" ht="223.5" customHeight="1" thickBot="1" x14ac:dyDescent="0.35">
      <c r="B9" s="75">
        <v>3</v>
      </c>
      <c r="C9" s="76" t="s">
        <v>19</v>
      </c>
      <c r="D9" s="77">
        <v>1</v>
      </c>
      <c r="E9" s="78" t="s">
        <v>17</v>
      </c>
      <c r="F9" s="79" t="s">
        <v>45</v>
      </c>
      <c r="G9" s="35"/>
      <c r="H9" s="78" t="s">
        <v>34</v>
      </c>
      <c r="I9" s="78" t="s">
        <v>18</v>
      </c>
      <c r="J9" s="80" t="s">
        <v>36</v>
      </c>
      <c r="K9" s="78" t="s">
        <v>20</v>
      </c>
      <c r="L9" s="80" t="s">
        <v>43</v>
      </c>
      <c r="M9" s="80" t="s">
        <v>43</v>
      </c>
      <c r="N9" s="80" t="s">
        <v>44</v>
      </c>
      <c r="O9" s="36">
        <f t="shared" si="0"/>
        <v>17000</v>
      </c>
      <c r="P9" s="37">
        <v>17000</v>
      </c>
      <c r="Q9" s="38"/>
      <c r="R9" s="39">
        <f t="shared" si="1"/>
        <v>0</v>
      </c>
      <c r="S9" s="40" t="str">
        <f t="shared" ref="S9" si="2">IF(ISNUMBER(Q9), IF(Q9&gt;P9,"NEVYHOVUJE","VYHOVUJE")," ")</f>
        <v xml:space="preserve"> </v>
      </c>
      <c r="T9" s="80" t="s">
        <v>2</v>
      </c>
    </row>
    <row r="10" spans="1:20" ht="13.5" customHeight="1" thickTop="1" thickBot="1" x14ac:dyDescent="0.35">
      <c r="A10" s="81"/>
      <c r="B10" s="81"/>
      <c r="C10" s="82"/>
      <c r="D10" s="81"/>
      <c r="E10" s="82"/>
      <c r="F10" s="82"/>
      <c r="G10" s="81"/>
      <c r="H10" s="82"/>
      <c r="I10" s="82"/>
      <c r="J10" s="82"/>
      <c r="K10" s="82"/>
      <c r="L10" s="82"/>
      <c r="M10" s="82"/>
      <c r="N10" s="82"/>
      <c r="O10" s="81"/>
      <c r="P10" s="81"/>
      <c r="Q10" s="81"/>
      <c r="R10" s="83"/>
      <c r="S10" s="81"/>
    </row>
    <row r="11" spans="1:20" ht="60.75" customHeight="1" thickTop="1" thickBot="1" x14ac:dyDescent="0.35">
      <c r="A11" s="85"/>
      <c r="B11" s="51" t="s">
        <v>16</v>
      </c>
      <c r="C11" s="51"/>
      <c r="D11" s="51"/>
      <c r="E11" s="51"/>
      <c r="F11" s="51"/>
      <c r="G11" s="51"/>
      <c r="H11" s="51"/>
      <c r="I11" s="16"/>
      <c r="J11" s="16"/>
      <c r="K11" s="86"/>
      <c r="L11" s="86"/>
      <c r="M11" s="86"/>
      <c r="N11" s="86"/>
      <c r="O11" s="4"/>
      <c r="P11" s="26" t="s">
        <v>6</v>
      </c>
      <c r="Q11" s="49" t="s">
        <v>12</v>
      </c>
      <c r="R11" s="87"/>
      <c r="S11" s="88"/>
      <c r="T11" s="89"/>
    </row>
    <row r="12" spans="1:20" ht="33" customHeight="1" thickTop="1" thickBot="1" x14ac:dyDescent="0.35">
      <c r="A12" s="85"/>
      <c r="B12" s="90" t="s">
        <v>5</v>
      </c>
      <c r="C12" s="90"/>
      <c r="D12" s="90"/>
      <c r="E12" s="90"/>
      <c r="F12" s="90"/>
      <c r="G12" s="90"/>
      <c r="H12" s="91"/>
      <c r="K12" s="17"/>
      <c r="L12" s="17"/>
      <c r="M12" s="17"/>
      <c r="N12" s="17"/>
      <c r="O12" s="3"/>
      <c r="P12" s="24">
        <f>SUM(O7:O9)</f>
        <v>97500</v>
      </c>
      <c r="Q12" s="48">
        <f>SUM(R7:R9)</f>
        <v>0</v>
      </c>
      <c r="R12" s="92"/>
      <c r="S12" s="93"/>
      <c r="T12" s="94"/>
    </row>
    <row r="13" spans="1:20" ht="39.75" customHeight="1" thickTop="1" x14ac:dyDescent="0.3">
      <c r="A13" s="85"/>
      <c r="I13" s="18"/>
      <c r="J13" s="18"/>
      <c r="K13" s="19"/>
      <c r="L13" s="19"/>
      <c r="M13" s="19"/>
      <c r="N13" s="19"/>
      <c r="O13" s="97"/>
      <c r="P13" s="98"/>
      <c r="Q13" s="98"/>
      <c r="R13" s="98"/>
      <c r="S13" s="2"/>
      <c r="T13" s="94"/>
    </row>
    <row r="14" spans="1:20" ht="19.95" customHeight="1" x14ac:dyDescent="0.3">
      <c r="A14" s="85"/>
      <c r="K14" s="19"/>
      <c r="L14" s="19"/>
      <c r="M14" s="19"/>
      <c r="N14" s="19"/>
      <c r="O14" s="97"/>
      <c r="P14" s="5"/>
      <c r="Q14" s="5"/>
      <c r="R14" s="98"/>
      <c r="S14" s="2"/>
      <c r="T14" s="94"/>
    </row>
    <row r="15" spans="1:20" ht="71.25" customHeight="1" x14ac:dyDescent="0.3">
      <c r="A15" s="85"/>
      <c r="K15" s="19"/>
      <c r="L15" s="19"/>
      <c r="M15" s="19"/>
      <c r="N15" s="19"/>
      <c r="O15" s="97"/>
      <c r="P15" s="5"/>
      <c r="Q15" s="5"/>
      <c r="R15" s="98"/>
      <c r="S15" s="97"/>
      <c r="T15" s="94"/>
    </row>
    <row r="16" spans="1:20" ht="19.2" customHeight="1" x14ac:dyDescent="0.3">
      <c r="C16" s="7"/>
      <c r="D16" s="1"/>
      <c r="E16" s="7"/>
      <c r="F16" s="7"/>
      <c r="G16" s="1"/>
      <c r="H16" s="7"/>
      <c r="I16" s="7"/>
      <c r="K16" s="20"/>
      <c r="L16" s="99"/>
      <c r="M16" s="99"/>
      <c r="N16" s="99"/>
      <c r="O16" s="100"/>
      <c r="P16" s="101"/>
      <c r="Q16" s="2"/>
      <c r="R16" s="101"/>
      <c r="S16" s="102"/>
    </row>
    <row r="17" spans="3:18" ht="27.6" customHeight="1" x14ac:dyDescent="0.3">
      <c r="C17" s="7"/>
      <c r="D17" s="1"/>
      <c r="E17" s="7"/>
      <c r="F17" s="7"/>
      <c r="G17" s="1"/>
      <c r="H17" s="7"/>
      <c r="I17" s="7"/>
      <c r="N17" s="7"/>
      <c r="O17" s="1"/>
    </row>
    <row r="18" spans="3:18" ht="7.95" customHeight="1" x14ac:dyDescent="0.3">
      <c r="C18" s="7"/>
      <c r="D18" s="1"/>
      <c r="E18" s="7"/>
      <c r="F18" s="7"/>
      <c r="G18" s="1"/>
      <c r="H18" s="7"/>
      <c r="I18" s="7"/>
      <c r="K18" s="103"/>
      <c r="L18" s="103"/>
    </row>
    <row r="19" spans="3:18" ht="19.2" customHeight="1" x14ac:dyDescent="0.3">
      <c r="C19" s="7"/>
      <c r="D19" s="1"/>
      <c r="E19" s="7"/>
      <c r="F19" s="7"/>
      <c r="G19" s="1"/>
      <c r="H19" s="7"/>
      <c r="I19" s="7"/>
      <c r="K19" s="103"/>
      <c r="L19" s="103"/>
    </row>
    <row r="20" spans="3:18" ht="10.199999999999999" customHeight="1" x14ac:dyDescent="0.3">
      <c r="C20" s="7"/>
      <c r="D20" s="1"/>
      <c r="E20" s="7"/>
      <c r="F20" s="7"/>
      <c r="G20" s="1"/>
      <c r="H20" s="7"/>
      <c r="I20" s="7"/>
      <c r="K20" s="103"/>
      <c r="L20" s="103"/>
      <c r="P20" s="104"/>
      <c r="Q20" s="104"/>
      <c r="R20" s="104"/>
    </row>
    <row r="21" spans="3:18" ht="19.95" customHeight="1" x14ac:dyDescent="0.3">
      <c r="C21" s="7"/>
      <c r="D21" s="1"/>
      <c r="E21" s="7"/>
      <c r="F21" s="7"/>
      <c r="G21" s="1"/>
      <c r="H21" s="7"/>
      <c r="I21" s="7"/>
      <c r="K21" s="53"/>
      <c r="L21" s="53"/>
      <c r="M21" s="53"/>
      <c r="N21" s="52"/>
      <c r="O21" s="84"/>
      <c r="P21" s="104"/>
      <c r="Q21" s="104"/>
      <c r="R21" s="104"/>
    </row>
    <row r="22" spans="3:18" ht="19.95" customHeight="1" x14ac:dyDescent="0.3">
      <c r="C22" s="7"/>
      <c r="D22" s="1"/>
      <c r="E22" s="7"/>
      <c r="F22" s="7"/>
      <c r="G22" s="1"/>
      <c r="H22" s="7"/>
      <c r="I22" s="7"/>
      <c r="K22" s="53"/>
      <c r="L22" s="53"/>
      <c r="M22" s="53"/>
      <c r="N22" s="52"/>
      <c r="O22" s="84"/>
      <c r="P22" s="104"/>
      <c r="Q22" s="104"/>
      <c r="R22" s="104"/>
    </row>
    <row r="23" spans="3:18" ht="19.95" customHeight="1" x14ac:dyDescent="0.3">
      <c r="C23" s="7"/>
      <c r="D23" s="1"/>
      <c r="E23" s="7"/>
      <c r="F23" s="7"/>
      <c r="G23" s="1"/>
      <c r="H23" s="7"/>
      <c r="I23" s="7"/>
      <c r="K23" s="53"/>
      <c r="L23" s="53"/>
      <c r="M23" s="53"/>
      <c r="N23" s="52"/>
      <c r="O23" s="84"/>
      <c r="P23" s="104"/>
      <c r="Q23" s="104"/>
      <c r="R23" s="104"/>
    </row>
    <row r="24" spans="3:18" ht="19.95" customHeight="1" x14ac:dyDescent="0.3">
      <c r="C24" s="7"/>
      <c r="D24" s="1"/>
      <c r="E24" s="7"/>
      <c r="F24" s="7"/>
      <c r="G24" s="1"/>
      <c r="H24" s="7"/>
      <c r="I24" s="7"/>
      <c r="K24" s="53"/>
      <c r="L24" s="53"/>
      <c r="M24" s="53"/>
      <c r="N24" s="52"/>
      <c r="O24" s="84"/>
      <c r="P24" s="104"/>
      <c r="Q24" s="104"/>
      <c r="R24" s="104"/>
    </row>
    <row r="25" spans="3:18" ht="19.95" customHeight="1" x14ac:dyDescent="0.3">
      <c r="C25" s="7"/>
      <c r="D25" s="1"/>
      <c r="E25" s="7"/>
      <c r="F25" s="7"/>
      <c r="G25" s="1"/>
      <c r="H25" s="7"/>
      <c r="I25" s="7"/>
      <c r="K25" s="53"/>
      <c r="L25" s="53"/>
      <c r="M25" s="53"/>
      <c r="P25" s="104"/>
      <c r="Q25" s="104"/>
      <c r="R25" s="104"/>
    </row>
    <row r="26" spans="3:18" ht="19.95" customHeight="1" x14ac:dyDescent="0.3">
      <c r="C26" s="7"/>
      <c r="D26" s="1"/>
      <c r="E26" s="7"/>
      <c r="F26" s="7"/>
      <c r="G26" s="1"/>
      <c r="H26" s="7"/>
      <c r="I26" s="7"/>
      <c r="K26" s="53"/>
      <c r="L26" s="53"/>
      <c r="M26" s="53"/>
    </row>
    <row r="27" spans="3:18" ht="19.95" customHeight="1" x14ac:dyDescent="0.3">
      <c r="C27" s="7"/>
      <c r="D27" s="1"/>
      <c r="E27" s="7"/>
      <c r="F27" s="7"/>
      <c r="G27" s="1"/>
      <c r="H27" s="7"/>
      <c r="I27" s="7"/>
      <c r="N27" s="7"/>
      <c r="O27" s="1"/>
    </row>
    <row r="28" spans="3:18" x14ac:dyDescent="0.3">
      <c r="C28" s="7"/>
      <c r="D28" s="1"/>
      <c r="E28" s="7"/>
      <c r="F28" s="7"/>
      <c r="G28" s="1"/>
      <c r="H28" s="7"/>
      <c r="I28" s="7"/>
    </row>
    <row r="29" spans="3:18" ht="76.95" customHeight="1" x14ac:dyDescent="0.3">
      <c r="C29" s="7"/>
      <c r="D29" s="1"/>
      <c r="E29" s="7"/>
      <c r="F29" s="7"/>
      <c r="G29" s="1"/>
      <c r="H29" s="7"/>
      <c r="I29" s="7"/>
    </row>
    <row r="30" spans="3:18" ht="7.95" customHeight="1" x14ac:dyDescent="0.3">
      <c r="C30" s="7"/>
      <c r="D30" s="1"/>
      <c r="E30" s="7"/>
      <c r="F30" s="7"/>
      <c r="G30" s="1"/>
      <c r="H30" s="7"/>
      <c r="I30" s="7"/>
    </row>
    <row r="31" spans="3:18" ht="51" customHeight="1" x14ac:dyDescent="0.3">
      <c r="C31" s="7"/>
      <c r="D31" s="1"/>
      <c r="E31" s="7"/>
      <c r="F31" s="7"/>
      <c r="G31" s="1"/>
      <c r="H31" s="7"/>
      <c r="I31" s="7"/>
      <c r="N31" s="7"/>
      <c r="O31" s="1"/>
    </row>
    <row r="32" spans="3:18" ht="7.95" customHeight="1" x14ac:dyDescent="0.3">
      <c r="C32" s="7"/>
      <c r="D32" s="1"/>
      <c r="E32" s="7"/>
      <c r="F32" s="7"/>
      <c r="G32" s="1"/>
      <c r="H32" s="7"/>
      <c r="I32" s="7"/>
    </row>
    <row r="33" spans="3:15" ht="51.75" customHeight="1" x14ac:dyDescent="0.3">
      <c r="C33" s="7"/>
      <c r="D33" s="1"/>
      <c r="E33" s="7"/>
      <c r="F33" s="7"/>
      <c r="G33" s="1"/>
      <c r="H33" s="7"/>
      <c r="I33" s="7"/>
    </row>
    <row r="34" spans="3:15" ht="7.95" customHeight="1" x14ac:dyDescent="0.3">
      <c r="C34" s="7"/>
      <c r="D34" s="1"/>
      <c r="E34" s="7"/>
      <c r="F34" s="7"/>
      <c r="G34" s="1"/>
      <c r="H34" s="7"/>
      <c r="I34" s="7"/>
      <c r="N34" s="7"/>
      <c r="O34" s="1"/>
    </row>
    <row r="35" spans="3:15" ht="24" customHeight="1" x14ac:dyDescent="0.3">
      <c r="C35" s="7"/>
      <c r="D35" s="1"/>
      <c r="E35" s="7"/>
      <c r="F35" s="7"/>
      <c r="G35" s="1"/>
      <c r="H35" s="7"/>
      <c r="I35" s="7"/>
      <c r="N35" s="7"/>
      <c r="O35" s="1"/>
    </row>
    <row r="36" spans="3:15" ht="7.95" customHeight="1" x14ac:dyDescent="0.3">
      <c r="C36" s="7"/>
      <c r="D36" s="1"/>
      <c r="E36" s="7"/>
      <c r="F36" s="7"/>
      <c r="G36" s="1"/>
      <c r="H36" s="7"/>
      <c r="I36" s="7"/>
      <c r="N36" s="7"/>
      <c r="O36" s="1"/>
    </row>
    <row r="37" spans="3:15" ht="18.600000000000001"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ht="18.600000000000001" customHeight="1" x14ac:dyDescent="0.3">
      <c r="C48" s="7"/>
      <c r="D48" s="1"/>
      <c r="E48" s="7"/>
      <c r="F48" s="7"/>
      <c r="G48" s="1"/>
      <c r="H48" s="7"/>
      <c r="I48" s="7"/>
      <c r="N48" s="7"/>
      <c r="O48" s="1"/>
    </row>
    <row r="49" spans="3:15" ht="18.600000000000001" customHeight="1" x14ac:dyDescent="0.3">
      <c r="C49" s="7"/>
      <c r="D49" s="1"/>
      <c r="E49" s="7"/>
      <c r="F49" s="7"/>
      <c r="G49" s="1"/>
      <c r="H49" s="7"/>
      <c r="I49" s="7"/>
      <c r="N49" s="7"/>
      <c r="O49" s="1"/>
    </row>
    <row r="50" spans="3:15"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C204" s="7"/>
      <c r="D204" s="1"/>
      <c r="E204" s="7"/>
      <c r="F204" s="7"/>
      <c r="G204" s="1"/>
      <c r="H204" s="7"/>
      <c r="I204" s="7"/>
      <c r="N204" s="7"/>
      <c r="O204" s="1"/>
    </row>
    <row r="205" spans="3:15" x14ac:dyDescent="0.3">
      <c r="C205" s="7"/>
      <c r="D205" s="1"/>
      <c r="E205" s="7"/>
      <c r="F205" s="7"/>
      <c r="G205" s="1"/>
      <c r="H205" s="7"/>
      <c r="I205" s="7"/>
      <c r="N205" s="7"/>
      <c r="O205" s="1"/>
    </row>
    <row r="206" spans="3:15" x14ac:dyDescent="0.3">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row r="242" spans="14:15" x14ac:dyDescent="0.3">
      <c r="N242" s="7"/>
      <c r="O242" s="1"/>
    </row>
    <row r="243" spans="14:15" x14ac:dyDescent="0.3">
      <c r="N243" s="7"/>
      <c r="O243" s="1"/>
    </row>
  </sheetData>
  <sheetProtection password="F79C" sheet="1" objects="1" scenarios="1"/>
  <mergeCells count="6">
    <mergeCell ref="B1:F1"/>
    <mergeCell ref="B12:G12"/>
    <mergeCell ref="Q12:S12"/>
    <mergeCell ref="Q11:S11"/>
    <mergeCell ref="Q1:S1"/>
    <mergeCell ref="B11:H11"/>
  </mergeCells>
  <conditionalFormatting sqref="B7:B9">
    <cfRule type="containsBlanks" dxfId="22" priority="40">
      <formula>LEN(TRIM(B7))=0</formula>
    </cfRule>
  </conditionalFormatting>
  <conditionalFormatting sqref="B7:B9">
    <cfRule type="cellIs" dxfId="21" priority="35" operator="greaterThanOrEqual">
      <formula>1</formula>
    </cfRule>
  </conditionalFormatting>
  <conditionalFormatting sqref="S7:S9">
    <cfRule type="cellIs" dxfId="20" priority="31" operator="equal">
      <formula>"NEVYHOVUJE"</formula>
    </cfRule>
    <cfRule type="cellIs" dxfId="19" priority="32" operator="equal">
      <formula>"VYHOVUJE"</formula>
    </cfRule>
  </conditionalFormatting>
  <conditionalFormatting sqref="G7">
    <cfRule type="notContainsBlanks" dxfId="18" priority="20">
      <formula>LEN(TRIM(G7))&gt;0</formula>
    </cfRule>
    <cfRule type="containsBlanks" dxfId="17" priority="21">
      <formula>LEN(TRIM(G7))=0</formula>
    </cfRule>
  </conditionalFormatting>
  <conditionalFormatting sqref="G7">
    <cfRule type="notContainsBlanks" dxfId="16" priority="19">
      <formula>LEN(TRIM(G7))&gt;0</formula>
    </cfRule>
  </conditionalFormatting>
  <conditionalFormatting sqref="G7">
    <cfRule type="notContainsBlanks" dxfId="15" priority="18">
      <formula>LEN(TRIM(G7))&gt;0</formula>
    </cfRule>
    <cfRule type="containsBlanks" dxfId="14" priority="22">
      <formula>LEN(TRIM(G7))=0</formula>
    </cfRule>
  </conditionalFormatting>
  <conditionalFormatting sqref="G8:G9">
    <cfRule type="notContainsBlanks" dxfId="13" priority="15">
      <formula>LEN(TRIM(G8))&gt;0</formula>
    </cfRule>
    <cfRule type="containsBlanks" dxfId="12" priority="16">
      <formula>LEN(TRIM(G8))=0</formula>
    </cfRule>
  </conditionalFormatting>
  <conditionalFormatting sqref="G8:G9">
    <cfRule type="notContainsBlanks" dxfId="11" priority="14">
      <formula>LEN(TRIM(G8))&gt;0</formula>
    </cfRule>
  </conditionalFormatting>
  <conditionalFormatting sqref="G8:G9">
    <cfRule type="notContainsBlanks" dxfId="10" priority="13">
      <formula>LEN(TRIM(G8))&gt;0</formula>
    </cfRule>
    <cfRule type="containsBlanks" dxfId="9" priority="17">
      <formula>LEN(TRIM(G8))=0</formula>
    </cfRule>
  </conditionalFormatting>
  <conditionalFormatting sqref="Q7">
    <cfRule type="notContainsBlanks" dxfId="8" priority="8">
      <formula>LEN(TRIM(Q7))&gt;0</formula>
    </cfRule>
    <cfRule type="containsBlanks" dxfId="7" priority="9">
      <formula>LEN(TRIM(Q7))=0</formula>
    </cfRule>
  </conditionalFormatting>
  <conditionalFormatting sqref="Q7">
    <cfRule type="notContainsBlanks" dxfId="6" priority="7">
      <formula>LEN(TRIM(Q7))&gt;0</formula>
    </cfRule>
  </conditionalFormatting>
  <conditionalFormatting sqref="Q8:Q9">
    <cfRule type="notContainsBlanks" dxfId="5" priority="5">
      <formula>LEN(TRIM(Q8))&gt;0</formula>
    </cfRule>
    <cfRule type="containsBlanks" dxfId="4" priority="6">
      <formula>LEN(TRIM(Q8))=0</formula>
    </cfRule>
  </conditionalFormatting>
  <conditionalFormatting sqref="Q8:Q9">
    <cfRule type="notContainsBlanks" dxfId="3" priority="4">
      <formula>LEN(TRIM(Q8))&gt;0</formula>
    </cfRule>
  </conditionalFormatting>
  <conditionalFormatting sqref="D7">
    <cfRule type="containsBlanks" dxfId="2" priority="3">
      <formula>LEN(TRIM(D7))=0</formula>
    </cfRule>
  </conditionalFormatting>
  <conditionalFormatting sqref="D8">
    <cfRule type="containsBlanks" dxfId="1" priority="2">
      <formula>LEN(TRIM(D8))=0</formula>
    </cfRule>
  </conditionalFormatting>
  <conditionalFormatting sqref="D9">
    <cfRule type="containsBlanks" dxfId="0" priority="1">
      <formula>LEN(TRIM(D9))=0</formula>
    </cfRule>
  </conditionalFormatting>
  <dataValidations count="2">
    <dataValidation type="list" showInputMessage="1" showErrorMessage="1" sqref="I7:I9">
      <formula1>"ANO,NE"</formula1>
    </dataValidation>
    <dataValidation type="list" showInputMessage="1" showErrorMessage="1" sqref="E7:E9">
      <formula1>"ks,bal,sada,"</formula1>
    </dataValidation>
  </dataValidations>
  <pageMargins left="0.15748031496062992" right="0.15748031496062992" top="0.78740157480314965" bottom="0.78740157480314965" header="0.31496062992125984" footer="0.31496062992125984"/>
  <pageSetup paperSize="9" scale="3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[1]CPV!#REF!</xm:f>
          </x14:formula1>
          <xm:sqref>T7</xm:sqref>
        </x14:dataValidation>
        <x14:dataValidation type="list" allowBlank="1" showInputMessage="1" showErrorMessage="1">
          <x14:formula1>
            <xm:f>[2]CPV!#REF!</xm:f>
          </x14:formula1>
          <xm:sqref>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2018-07-31T14:08:03Z</cp:lastPrinted>
  <dcterms:created xsi:type="dcterms:W3CDTF">2014-03-05T12:43:32Z</dcterms:created>
  <dcterms:modified xsi:type="dcterms:W3CDTF">2018-08-01T05:21:31Z</dcterms:modified>
</cp:coreProperties>
</file>