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3136" windowHeight="12732" tabRatio="939"/>
  </bookViews>
  <sheets>
    <sheet name="Tonery" sheetId="22" r:id="rId1"/>
  </sheets>
  <definedNames>
    <definedName name="_xlnm.Print_Area" localSheetId="0">Tonery!$B$1:$Q$35</definedName>
  </definedNames>
  <calcPr calcId="145621"/>
</workbook>
</file>

<file path=xl/calcChain.xml><?xml version="1.0" encoding="utf-8"?>
<calcChain xmlns="http://schemas.openxmlformats.org/spreadsheetml/2006/main">
  <c r="Q26" i="22" l="1"/>
  <c r="Q27" i="22"/>
  <c r="Q28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P7" i="22"/>
  <c r="P8" i="22"/>
  <c r="P9" i="22"/>
  <c r="P10" i="22"/>
  <c r="P23" i="22"/>
  <c r="P24" i="22"/>
  <c r="P25" i="22"/>
  <c r="P26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8" i="22"/>
  <c r="N31" i="22" l="1"/>
  <c r="O31" i="22"/>
</calcChain>
</file>

<file path=xl/sharedStrings.xml><?xml version="1.0" encoding="utf-8"?>
<sst xmlns="http://schemas.openxmlformats.org/spreadsheetml/2006/main" count="116" uniqueCount="80">
  <si>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</si>
  <si>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</si>
  <si>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</si>
  <si>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</si>
  <si>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</si>
  <si>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</si>
  <si>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</si>
  <si>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</si>
  <si>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</si>
  <si>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</si>
  <si>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</si>
  <si>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</si>
  <si>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</si>
  <si>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 xml:space="preserve">Originální, nebo kompatibilní toner splňující podmínky certifikátu STMC. Minimální výtěžnost při 5% pokrytí 2500 stran. 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</si>
  <si>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</si>
  <si>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</si>
  <si>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</si>
  <si>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</si>
  <si>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HP LJ 1300</t>
  </si>
  <si>
    <t>ks</t>
  </si>
  <si>
    <t xml:space="preserve">Originální, nebo kompatibilní toner splňující podmínky certifikátu STMC. Minimální výtěžnost při 5% pokrytí 4000 str. </t>
  </si>
  <si>
    <t>Toner do tiskárny HP LJ P1006</t>
  </si>
  <si>
    <t xml:space="preserve">Originální, nebo kompatibilní toner splňující podmínky certifikátu STMC. Minimální výtěžnost při 5% pokrytí 1500 stran. </t>
  </si>
  <si>
    <t>Toner do tiskárny HP LJ 1022</t>
  </si>
  <si>
    <t>Toner do tiskárny HP LJ 2035</t>
  </si>
  <si>
    <t>Toner do tiskárny Canon IR 1530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</si>
  <si>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výtěžnost při 5% pokrytí 5000 str.</t>
    </r>
  </si>
  <si>
    <t>toner do tiskárny OKI B401dn</t>
  </si>
  <si>
    <t>toner do tiskárny OKI B412</t>
  </si>
  <si>
    <t>Toner do tiskárny HP LJ CM 1312 černý</t>
  </si>
  <si>
    <t xml:space="preserve">Originální, nebo kompatibilní toner splňující podmínky certifikátu STMC. Minimální výtěžnost při 5% pokrytí 2200 stran. </t>
  </si>
  <si>
    <t>Toner do tiskárny HP LJ CM 1312 azurový</t>
  </si>
  <si>
    <t xml:space="preserve">Originální, nebo kompatibilní toner splňující podmínky certifikátu STMC. Minimální výtěžnost při 5% pokrytí 1400 stran. </t>
  </si>
  <si>
    <t>Toner do tiskárny HP LJ CM 1312 žlutý</t>
  </si>
  <si>
    <t>Toner do tiskárny HP LJ CM 1312 purpurový</t>
  </si>
  <si>
    <t>Toner do tiskárny Canon PG-40 černý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</si>
  <si>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23ml.</t>
    </r>
  </si>
  <si>
    <t>Toner do tiskárny HP LJ 2420</t>
  </si>
  <si>
    <t xml:space="preserve">Originální, nebo kompatibilní toner splňující podmínky certifikátu STMC. Minimální výtěžnost při 5% pokrytí 6000 stran. </t>
  </si>
  <si>
    <t>1.</t>
  </si>
  <si>
    <t>Jungmannova l, Plzeň</t>
  </si>
  <si>
    <t>2.</t>
  </si>
  <si>
    <t>ANO</t>
  </si>
  <si>
    <t>AKTION 80p8</t>
  </si>
  <si>
    <t>KNJ - I.Chavíková, 736 154 043</t>
  </si>
  <si>
    <t>Chodské náměstí 1, CH 306,Plzeň</t>
  </si>
  <si>
    <t>Originální, nebo kompatibilní toner splňující podmínky certifikátu STMC. Minimální výtěžnost při 5% pokrytí 2300 str.</t>
  </si>
  <si>
    <t>Originální toner. Výtěžnost 3000 stran.</t>
  </si>
  <si>
    <t>Originální, nebo kompatibilní toner splňující podmínky certifikátu STMC. Minimální výtěžnost při 5% pokrytí 2000 str.</t>
  </si>
  <si>
    <t>Originální náplň, kapacita 7000 stran</t>
  </si>
  <si>
    <t>Originální náplň, kapacita 7300 stran</t>
  </si>
  <si>
    <t>4.</t>
  </si>
  <si>
    <t>Zvyšování kvality pregraduálního vzdělávání na Fakultě pedagogické ZČU v Plzni CZ.02.3.68/0.0/0.0/16_038/0006677</t>
  </si>
  <si>
    <t>Veleslavínova 42, Plzeň, VC315</t>
  </si>
  <si>
    <t>Forstová Veronika tel.: 37763 6001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</si>
  <si>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</si>
  <si>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</si>
  <si>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</si>
  <si>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</si>
  <si>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</si>
  <si>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</si>
  <si>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</si>
  <si>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</si>
  <si>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</si>
  <si>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</si>
  <si>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náplň do tiskárny OKI MC853, černá</t>
  </si>
  <si>
    <t>náplň do tiskárny OKI MC853, purpurová</t>
  </si>
  <si>
    <t>náplň do tiskárny OKI MC853, azurová</t>
  </si>
  <si>
    <t>toner pro tiskárnu Canon i-SENSYS MF4730, černý</t>
  </si>
  <si>
    <t>náplň do tiskárny OKI MC853, žlutá</t>
  </si>
  <si>
    <t>toner do tiskárny Kyocera FS-6525MFP černý</t>
  </si>
  <si>
    <t>Barevné tonery do multifunkční tiskárny OKI C841 (azurový - cyan)</t>
  </si>
  <si>
    <t>Barevné tonery do multifunkční tiskárny OKI C841 (purpurový - magenta)</t>
  </si>
  <si>
    <t>Barevné tonery do multifunkční tiskárny OKI C841 (žlutý - yellow)</t>
  </si>
  <si>
    <t xml:space="preserve">Originální nebo kompatibilní toner splňující podmínky certifikátu STMC. výtěžnost min. 10000 stran při pokrytí 5% </t>
  </si>
  <si>
    <t>FF - Šusová, 
tel: 37763 5005</t>
  </si>
  <si>
    <t>Originální nebo kompatibilní toner splňující podmínky certifikátu STMC.  Minimální výtěžnost 15000str</t>
  </si>
  <si>
    <t>Originální nebo kompatibilní toner splňující podmínky certifikátu STMC. Minimální výtěžnost 2100str</t>
  </si>
  <si>
    <t>Tonery (II.) 028 - 2018 (T-(II.)-028-2018)</t>
  </si>
  <si>
    <t>Priloha_c._1_Kupni_smlouvy_technicka_specifikace_T-(II.)-028-2018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</si>
</sst>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0" fontId="0" fillId="0" borderId="12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topLeftCell="A13" zoomScale="60" zoomScaleNormal="60" zoomScaleSheetLayoutView="55" workbookViewId="0">
      <selection activeCell="O23" sqref="O23"/>
    </sheetView>
  </sheetViews>
  <sheetFormatPr defaultRowHeight="14.4" x14ac:dyDescent="0.3"/>
  <cols>
    <col min="1" max="1" width="1.44140625" style="75" customWidth="1"/>
    <col min="2" max="2" width="5.6640625" style="75" customWidth="1"/>
    <col min="3" max="3" width="45.109375" style="8" customWidth="1"/>
    <col min="4" max="4" width="9.6640625" style="110" customWidth="1"/>
    <col min="5" max="5" width="9" style="12" customWidth="1"/>
    <col min="6" max="6" width="48.88671875" style="8" customWidth="1"/>
    <col min="7" max="7" width="29.109375" style="111" customWidth="1"/>
    <col min="8" max="8" width="20.88671875" style="8" customWidth="1"/>
    <col min="9" max="9" width="19" style="8" customWidth="1"/>
    <col min="10" max="10" width="28" style="9" customWidth="1"/>
    <col min="11" max="11" width="18.5546875" style="9" customWidth="1"/>
    <col min="12" max="12" width="19.44140625" style="8" customWidth="1"/>
    <col min="13" max="13" width="22.109375" style="111" hidden="1" customWidth="1"/>
    <col min="14" max="14" width="20.88671875" style="75" customWidth="1"/>
    <col min="15" max="15" width="26.5546875" style="75" customWidth="1"/>
    <col min="16" max="16" width="21" style="75" customWidth="1"/>
    <col min="17" max="17" width="19.44140625" style="75" customWidth="1"/>
    <col min="18" max="18" width="51.6640625" style="99" customWidth="1"/>
    <col min="19" max="16384" width="8.88671875" style="75"/>
  </cols>
  <sheetData>
    <row r="1" spans="1:18" s="9" customFormat="1" ht="24.6" customHeight="1" x14ac:dyDescent="0.3">
      <c r="B1" s="47" t="s">
        <v>78</v>
      </c>
      <c r="C1" s="53"/>
      <c r="D1" s="12"/>
      <c r="E1" s="12"/>
      <c r="F1" s="8"/>
      <c r="G1" s="54"/>
      <c r="H1" s="55"/>
      <c r="I1" s="56"/>
      <c r="J1" s="56"/>
      <c r="K1" s="57"/>
      <c r="L1" s="8"/>
      <c r="M1" s="8"/>
      <c r="O1" s="48" t="s">
        <v>79</v>
      </c>
      <c r="P1" s="48"/>
      <c r="Q1" s="48"/>
      <c r="R1" s="58"/>
    </row>
    <row r="2" spans="1:18" s="9" customFormat="1" ht="18.75" customHeight="1" x14ac:dyDescent="0.3">
      <c r="C2" s="8"/>
      <c r="D2" s="6"/>
      <c r="E2" s="7"/>
      <c r="F2" s="8"/>
      <c r="G2" s="59"/>
      <c r="H2" s="59"/>
      <c r="I2" s="59"/>
      <c r="J2" s="59"/>
      <c r="K2" s="59"/>
      <c r="L2" s="8"/>
      <c r="M2" s="8"/>
      <c r="O2" s="60"/>
      <c r="P2" s="60"/>
      <c r="R2" s="61"/>
    </row>
    <row r="3" spans="1:18" s="9" customFormat="1" ht="21" customHeight="1" x14ac:dyDescent="0.3">
      <c r="B3" s="62"/>
      <c r="C3" s="63" t="s">
        <v>11</v>
      </c>
      <c r="D3" s="59"/>
      <c r="E3" s="59"/>
      <c r="F3" s="59"/>
      <c r="G3" s="59"/>
      <c r="H3" s="59"/>
      <c r="I3" s="59"/>
      <c r="J3" s="59"/>
      <c r="K3" s="59"/>
      <c r="L3" s="60"/>
      <c r="M3" s="58"/>
      <c r="N3" s="58"/>
      <c r="O3" s="60"/>
      <c r="P3" s="60"/>
      <c r="R3" s="58"/>
    </row>
    <row r="4" spans="1:18" s="9" customFormat="1" ht="21" customHeight="1" thickBot="1" x14ac:dyDescent="0.35">
      <c r="B4" s="64"/>
      <c r="C4" s="65" t="s">
        <v>16</v>
      </c>
      <c r="D4" s="59"/>
      <c r="E4" s="59"/>
      <c r="F4" s="59"/>
      <c r="G4" s="59"/>
      <c r="H4" s="60"/>
      <c r="I4" s="60"/>
      <c r="J4" s="60"/>
      <c r="K4" s="60"/>
      <c r="L4" s="60"/>
      <c r="M4" s="8"/>
      <c r="N4" s="8"/>
      <c r="O4" s="60"/>
      <c r="P4" s="60"/>
      <c r="R4" s="58"/>
    </row>
    <row r="5" spans="1:18" s="9" customFormat="1" ht="42.75" customHeight="1" thickBot="1" x14ac:dyDescent="0.35">
      <c r="B5" s="10"/>
      <c r="C5" s="11"/>
      <c r="D5" s="12"/>
      <c r="E5" s="12"/>
      <c r="F5" s="8"/>
      <c r="G5" s="19" t="s">
        <v>14</v>
      </c>
      <c r="H5" s="8"/>
      <c r="I5" s="8"/>
      <c r="J5" s="66"/>
      <c r="L5" s="8"/>
      <c r="M5" s="13"/>
      <c r="O5" s="22" t="s">
        <v>14</v>
      </c>
      <c r="R5" s="67"/>
    </row>
    <row r="6" spans="1:18" s="9" customFormat="1" ht="102.75" customHeight="1" thickTop="1" thickBot="1" x14ac:dyDescent="0.35">
      <c r="B6" s="14" t="s">
        <v>1</v>
      </c>
      <c r="C6" s="28" t="s">
        <v>56</v>
      </c>
      <c r="D6" s="28" t="s">
        <v>0</v>
      </c>
      <c r="E6" s="28" t="s">
        <v>57</v>
      </c>
      <c r="F6" s="28" t="s">
        <v>58</v>
      </c>
      <c r="G6" s="25" t="s">
        <v>2</v>
      </c>
      <c r="H6" s="28" t="s">
        <v>59</v>
      </c>
      <c r="I6" s="28" t="s">
        <v>60</v>
      </c>
      <c r="J6" s="28" t="s">
        <v>15</v>
      </c>
      <c r="K6" s="43" t="s">
        <v>61</v>
      </c>
      <c r="L6" s="28" t="s">
        <v>62</v>
      </c>
      <c r="M6" s="28" t="s">
        <v>63</v>
      </c>
      <c r="N6" s="28" t="s">
        <v>7</v>
      </c>
      <c r="O6" s="23" t="s">
        <v>8</v>
      </c>
      <c r="P6" s="43" t="s">
        <v>9</v>
      </c>
      <c r="Q6" s="43" t="s">
        <v>10</v>
      </c>
      <c r="R6" s="28" t="s">
        <v>64</v>
      </c>
    </row>
    <row r="7" spans="1:18" ht="60" customHeight="1" thickTop="1" x14ac:dyDescent="0.3">
      <c r="A7" s="68" t="s">
        <v>39</v>
      </c>
      <c r="B7" s="69">
        <v>1</v>
      </c>
      <c r="C7" s="70" t="s">
        <v>18</v>
      </c>
      <c r="D7" s="71">
        <v>1</v>
      </c>
      <c r="E7" s="72" t="s">
        <v>19</v>
      </c>
      <c r="F7" s="70" t="s">
        <v>20</v>
      </c>
      <c r="G7" s="31"/>
      <c r="H7" s="50" t="s">
        <v>55</v>
      </c>
      <c r="I7" s="50"/>
      <c r="J7" s="73"/>
      <c r="K7" s="50" t="s">
        <v>75</v>
      </c>
      <c r="L7" s="50" t="s">
        <v>40</v>
      </c>
      <c r="M7" s="32">
        <f>D7*N7</f>
        <v>400</v>
      </c>
      <c r="N7" s="33">
        <v>400</v>
      </c>
      <c r="O7" s="34"/>
      <c r="P7" s="27">
        <f>D7*O7</f>
        <v>0</v>
      </c>
      <c r="Q7" s="35" t="str">
        <f t="shared" ref="Q7:Q28" si="0">IF(ISNUMBER(O7), IF(O7&gt;N7,"NEVYHOVUJE","VYHOVUJE")," ")</f>
        <v xml:space="preserve"> </v>
      </c>
      <c r="R7" s="74" t="s">
        <v>3</v>
      </c>
    </row>
    <row r="8" spans="1:18" ht="60" customHeight="1" x14ac:dyDescent="0.3">
      <c r="B8" s="76">
        <v>2</v>
      </c>
      <c r="C8" s="77" t="s">
        <v>21</v>
      </c>
      <c r="D8" s="78">
        <v>2</v>
      </c>
      <c r="E8" s="79" t="s">
        <v>19</v>
      </c>
      <c r="F8" s="77" t="s">
        <v>22</v>
      </c>
      <c r="G8" s="20"/>
      <c r="H8" s="51"/>
      <c r="I8" s="51"/>
      <c r="J8" s="80"/>
      <c r="K8" s="51"/>
      <c r="L8" s="51"/>
      <c r="M8" s="4">
        <f>D8*N8</f>
        <v>700</v>
      </c>
      <c r="N8" s="29">
        <v>350</v>
      </c>
      <c r="O8" s="36"/>
      <c r="P8" s="21">
        <f>D8*O8</f>
        <v>0</v>
      </c>
      <c r="Q8" s="37" t="str">
        <f t="shared" si="0"/>
        <v xml:space="preserve"> </v>
      </c>
      <c r="R8" s="81"/>
    </row>
    <row r="9" spans="1:18" ht="60" customHeight="1" x14ac:dyDescent="0.3">
      <c r="B9" s="76">
        <v>3</v>
      </c>
      <c r="C9" s="77" t="s">
        <v>23</v>
      </c>
      <c r="D9" s="78">
        <v>2</v>
      </c>
      <c r="E9" s="79" t="s">
        <v>19</v>
      </c>
      <c r="F9" s="77" t="s">
        <v>48</v>
      </c>
      <c r="G9" s="20"/>
      <c r="H9" s="51"/>
      <c r="I9" s="51"/>
      <c r="J9" s="80"/>
      <c r="K9" s="51"/>
      <c r="L9" s="51"/>
      <c r="M9" s="4">
        <f>D9*N9</f>
        <v>700</v>
      </c>
      <c r="N9" s="29">
        <v>350</v>
      </c>
      <c r="O9" s="36"/>
      <c r="P9" s="21">
        <f>D9*O9</f>
        <v>0</v>
      </c>
      <c r="Q9" s="37" t="str">
        <f t="shared" si="0"/>
        <v xml:space="preserve"> </v>
      </c>
      <c r="R9" s="81"/>
    </row>
    <row r="10" spans="1:18" ht="74.25" customHeight="1" x14ac:dyDescent="0.3">
      <c r="B10" s="76">
        <v>4</v>
      </c>
      <c r="C10" s="77" t="s">
        <v>24</v>
      </c>
      <c r="D10" s="78">
        <v>1</v>
      </c>
      <c r="E10" s="79" t="s">
        <v>19</v>
      </c>
      <c r="F10" s="77" t="s">
        <v>46</v>
      </c>
      <c r="G10" s="20"/>
      <c r="H10" s="51"/>
      <c r="I10" s="51"/>
      <c r="J10" s="80"/>
      <c r="K10" s="51"/>
      <c r="L10" s="51"/>
      <c r="M10" s="4">
        <f>D10*N10</f>
        <v>350</v>
      </c>
      <c r="N10" s="29">
        <v>350</v>
      </c>
      <c r="O10" s="36"/>
      <c r="P10" s="21">
        <f>D10*O10</f>
        <v>0</v>
      </c>
      <c r="Q10" s="37" t="str">
        <f t="shared" si="0"/>
        <v xml:space="preserve"> </v>
      </c>
      <c r="R10" s="81"/>
    </row>
    <row r="11" spans="1:18" ht="90" customHeight="1" x14ac:dyDescent="0.3">
      <c r="B11" s="76">
        <v>5</v>
      </c>
      <c r="C11" s="77" t="s">
        <v>25</v>
      </c>
      <c r="D11" s="78">
        <v>1</v>
      </c>
      <c r="E11" s="79" t="s">
        <v>19</v>
      </c>
      <c r="F11" s="77" t="s">
        <v>26</v>
      </c>
      <c r="G11" s="20"/>
      <c r="H11" s="51"/>
      <c r="I11" s="51"/>
      <c r="J11" s="80"/>
      <c r="K11" s="51"/>
      <c r="L11" s="51"/>
      <c r="M11" s="4">
        <f>D11*N11</f>
        <v>400</v>
      </c>
      <c r="N11" s="29">
        <v>400</v>
      </c>
      <c r="O11" s="36"/>
      <c r="P11" s="21">
        <f>D11*O11</f>
        <v>0</v>
      </c>
      <c r="Q11" s="37" t="str">
        <f t="shared" si="0"/>
        <v xml:space="preserve"> </v>
      </c>
      <c r="R11" s="82" t="s">
        <v>12</v>
      </c>
    </row>
    <row r="12" spans="1:18" ht="60" customHeight="1" x14ac:dyDescent="0.3">
      <c r="B12" s="76">
        <v>6</v>
      </c>
      <c r="C12" s="77" t="s">
        <v>27</v>
      </c>
      <c r="D12" s="78">
        <v>3</v>
      </c>
      <c r="E12" s="79" t="s">
        <v>19</v>
      </c>
      <c r="F12" s="77" t="s">
        <v>13</v>
      </c>
      <c r="G12" s="20"/>
      <c r="H12" s="51"/>
      <c r="I12" s="51"/>
      <c r="J12" s="80"/>
      <c r="K12" s="51"/>
      <c r="L12" s="51"/>
      <c r="M12" s="4">
        <f>D12*N12</f>
        <v>1350</v>
      </c>
      <c r="N12" s="29">
        <v>450</v>
      </c>
      <c r="O12" s="36"/>
      <c r="P12" s="21">
        <f>D12*O12</f>
        <v>0</v>
      </c>
      <c r="Q12" s="37" t="str">
        <f t="shared" si="0"/>
        <v xml:space="preserve"> </v>
      </c>
      <c r="R12" s="82"/>
    </row>
    <row r="13" spans="1:18" ht="27" customHeight="1" x14ac:dyDescent="0.3">
      <c r="B13" s="76">
        <v>7</v>
      </c>
      <c r="C13" s="77" t="s">
        <v>28</v>
      </c>
      <c r="D13" s="78">
        <v>2</v>
      </c>
      <c r="E13" s="79" t="s">
        <v>19</v>
      </c>
      <c r="F13" s="77" t="s">
        <v>47</v>
      </c>
      <c r="G13" s="20"/>
      <c r="H13" s="51"/>
      <c r="I13" s="51"/>
      <c r="J13" s="80"/>
      <c r="K13" s="51"/>
      <c r="L13" s="51"/>
      <c r="M13" s="4">
        <f>D13*N13</f>
        <v>3300</v>
      </c>
      <c r="N13" s="29">
        <v>1650</v>
      </c>
      <c r="O13" s="36"/>
      <c r="P13" s="21">
        <f>D13*O13</f>
        <v>0</v>
      </c>
      <c r="Q13" s="37" t="str">
        <f t="shared" si="0"/>
        <v xml:space="preserve"> </v>
      </c>
      <c r="R13" s="83"/>
    </row>
    <row r="14" spans="1:18" ht="73.5" customHeight="1" x14ac:dyDescent="0.3">
      <c r="B14" s="76">
        <v>8</v>
      </c>
      <c r="C14" s="77" t="s">
        <v>29</v>
      </c>
      <c r="D14" s="78">
        <v>1</v>
      </c>
      <c r="E14" s="79" t="s">
        <v>19</v>
      </c>
      <c r="F14" s="77" t="s">
        <v>30</v>
      </c>
      <c r="G14" s="20"/>
      <c r="H14" s="51"/>
      <c r="I14" s="51"/>
      <c r="J14" s="80"/>
      <c r="K14" s="51"/>
      <c r="L14" s="51"/>
      <c r="M14" s="4">
        <f>D14*N14</f>
        <v>400</v>
      </c>
      <c r="N14" s="29">
        <v>400</v>
      </c>
      <c r="O14" s="36"/>
      <c r="P14" s="21">
        <f>D14*O14</f>
        <v>0</v>
      </c>
      <c r="Q14" s="37" t="str">
        <f t="shared" si="0"/>
        <v xml:space="preserve"> </v>
      </c>
      <c r="R14" s="83"/>
    </row>
    <row r="15" spans="1:18" ht="73.5" customHeight="1" x14ac:dyDescent="0.3">
      <c r="B15" s="76">
        <v>9</v>
      </c>
      <c r="C15" s="77" t="s">
        <v>31</v>
      </c>
      <c r="D15" s="78">
        <v>1</v>
      </c>
      <c r="E15" s="79" t="s">
        <v>19</v>
      </c>
      <c r="F15" s="77" t="s">
        <v>32</v>
      </c>
      <c r="G15" s="20"/>
      <c r="H15" s="51"/>
      <c r="I15" s="51"/>
      <c r="J15" s="80"/>
      <c r="K15" s="51"/>
      <c r="L15" s="51"/>
      <c r="M15" s="4">
        <f>D15*N15</f>
        <v>400</v>
      </c>
      <c r="N15" s="29">
        <v>400</v>
      </c>
      <c r="O15" s="36"/>
      <c r="P15" s="21">
        <f>D15*O15</f>
        <v>0</v>
      </c>
      <c r="Q15" s="37" t="str">
        <f t="shared" si="0"/>
        <v xml:space="preserve"> </v>
      </c>
      <c r="R15" s="83" t="s">
        <v>3</v>
      </c>
    </row>
    <row r="16" spans="1:18" ht="73.5" customHeight="1" x14ac:dyDescent="0.3">
      <c r="B16" s="76">
        <v>10</v>
      </c>
      <c r="C16" s="77" t="s">
        <v>33</v>
      </c>
      <c r="D16" s="78">
        <v>1</v>
      </c>
      <c r="E16" s="79" t="s">
        <v>19</v>
      </c>
      <c r="F16" s="77" t="s">
        <v>32</v>
      </c>
      <c r="G16" s="20"/>
      <c r="H16" s="51"/>
      <c r="I16" s="51"/>
      <c r="J16" s="80"/>
      <c r="K16" s="51"/>
      <c r="L16" s="51"/>
      <c r="M16" s="4">
        <f>D16*N16</f>
        <v>400</v>
      </c>
      <c r="N16" s="29">
        <v>400</v>
      </c>
      <c r="O16" s="36"/>
      <c r="P16" s="21">
        <f>D16*O16</f>
        <v>0</v>
      </c>
      <c r="Q16" s="37" t="str">
        <f t="shared" si="0"/>
        <v xml:space="preserve"> </v>
      </c>
      <c r="R16" s="83"/>
    </row>
    <row r="17" spans="1:19" ht="73.5" customHeight="1" x14ac:dyDescent="0.3">
      <c r="B17" s="76">
        <v>11</v>
      </c>
      <c r="C17" s="77" t="s">
        <v>34</v>
      </c>
      <c r="D17" s="78">
        <v>1</v>
      </c>
      <c r="E17" s="79" t="s">
        <v>19</v>
      </c>
      <c r="F17" s="77" t="s">
        <v>32</v>
      </c>
      <c r="G17" s="20"/>
      <c r="H17" s="51"/>
      <c r="I17" s="51"/>
      <c r="J17" s="80"/>
      <c r="K17" s="51"/>
      <c r="L17" s="51"/>
      <c r="M17" s="4">
        <f>D17*N17</f>
        <v>400</v>
      </c>
      <c r="N17" s="29">
        <v>400</v>
      </c>
      <c r="O17" s="36"/>
      <c r="P17" s="21">
        <f>D17*O17</f>
        <v>0</v>
      </c>
      <c r="Q17" s="37" t="str">
        <f t="shared" si="0"/>
        <v xml:space="preserve"> </v>
      </c>
      <c r="R17" s="83"/>
    </row>
    <row r="18" spans="1:19" ht="85.5" customHeight="1" x14ac:dyDescent="0.3">
      <c r="B18" s="76">
        <v>12</v>
      </c>
      <c r="C18" s="77" t="s">
        <v>35</v>
      </c>
      <c r="D18" s="78">
        <v>2</v>
      </c>
      <c r="E18" s="79" t="s">
        <v>19</v>
      </c>
      <c r="F18" s="77" t="s">
        <v>36</v>
      </c>
      <c r="G18" s="20"/>
      <c r="H18" s="51"/>
      <c r="I18" s="51"/>
      <c r="J18" s="80"/>
      <c r="K18" s="51"/>
      <c r="L18" s="51"/>
      <c r="M18" s="4">
        <f>D18*N18</f>
        <v>600</v>
      </c>
      <c r="N18" s="29">
        <v>300</v>
      </c>
      <c r="O18" s="36"/>
      <c r="P18" s="21">
        <f>D18*O18</f>
        <v>0</v>
      </c>
      <c r="Q18" s="37" t="str">
        <f t="shared" si="0"/>
        <v xml:space="preserve"> </v>
      </c>
      <c r="R18" s="82" t="s">
        <v>12</v>
      </c>
    </row>
    <row r="19" spans="1:19" ht="73.5" customHeight="1" thickBot="1" x14ac:dyDescent="0.35">
      <c r="A19" s="84"/>
      <c r="B19" s="85">
        <v>13</v>
      </c>
      <c r="C19" s="86" t="s">
        <v>37</v>
      </c>
      <c r="D19" s="87">
        <v>1</v>
      </c>
      <c r="E19" s="88" t="s">
        <v>19</v>
      </c>
      <c r="F19" s="86" t="s">
        <v>38</v>
      </c>
      <c r="G19" s="24"/>
      <c r="H19" s="52"/>
      <c r="I19" s="52"/>
      <c r="J19" s="89"/>
      <c r="K19" s="52"/>
      <c r="L19" s="52"/>
      <c r="M19" s="5">
        <f>D19*N19</f>
        <v>500</v>
      </c>
      <c r="N19" s="30">
        <v>500</v>
      </c>
      <c r="O19" s="38"/>
      <c r="P19" s="26">
        <f>D19*O19</f>
        <v>0</v>
      </c>
      <c r="Q19" s="39" t="str">
        <f t="shared" si="0"/>
        <v xml:space="preserve"> </v>
      </c>
      <c r="R19" s="90" t="s">
        <v>3</v>
      </c>
    </row>
    <row r="20" spans="1:19" ht="61.5" customHeight="1" thickTop="1" x14ac:dyDescent="0.3">
      <c r="A20" s="68" t="s">
        <v>41</v>
      </c>
      <c r="B20" s="69">
        <v>14</v>
      </c>
      <c r="C20" s="91" t="s">
        <v>71</v>
      </c>
      <c r="D20" s="71">
        <v>1</v>
      </c>
      <c r="E20" s="40" t="s">
        <v>19</v>
      </c>
      <c r="F20" s="91" t="s">
        <v>74</v>
      </c>
      <c r="G20" s="31"/>
      <c r="H20" s="50" t="s">
        <v>55</v>
      </c>
      <c r="I20" s="50" t="s">
        <v>42</v>
      </c>
      <c r="J20" s="50" t="s">
        <v>43</v>
      </c>
      <c r="K20" s="50" t="s">
        <v>44</v>
      </c>
      <c r="L20" s="50" t="s">
        <v>45</v>
      </c>
      <c r="M20" s="32">
        <f>D20*N20</f>
        <v>2000</v>
      </c>
      <c r="N20" s="33">
        <v>2000</v>
      </c>
      <c r="O20" s="34"/>
      <c r="P20" s="27">
        <f>D20*O20</f>
        <v>0</v>
      </c>
      <c r="Q20" s="35" t="str">
        <f t="shared" si="0"/>
        <v xml:space="preserve"> </v>
      </c>
      <c r="R20" s="74" t="s">
        <v>3</v>
      </c>
    </row>
    <row r="21" spans="1:19" ht="61.5" customHeight="1" x14ac:dyDescent="0.3">
      <c r="B21" s="76">
        <v>15</v>
      </c>
      <c r="C21" s="92" t="s">
        <v>72</v>
      </c>
      <c r="D21" s="78">
        <v>1</v>
      </c>
      <c r="E21" s="41" t="s">
        <v>19</v>
      </c>
      <c r="F21" s="92" t="s">
        <v>74</v>
      </c>
      <c r="G21" s="20"/>
      <c r="H21" s="51"/>
      <c r="I21" s="51"/>
      <c r="J21" s="51"/>
      <c r="K21" s="51"/>
      <c r="L21" s="51"/>
      <c r="M21" s="4">
        <f>D21*N21</f>
        <v>2000</v>
      </c>
      <c r="N21" s="29">
        <v>2000</v>
      </c>
      <c r="O21" s="36"/>
      <c r="P21" s="21">
        <f>D21*O21</f>
        <v>0</v>
      </c>
      <c r="Q21" s="37" t="str">
        <f t="shared" si="0"/>
        <v xml:space="preserve"> </v>
      </c>
      <c r="R21" s="81"/>
    </row>
    <row r="22" spans="1:19" ht="61.5" customHeight="1" thickBot="1" x14ac:dyDescent="0.35">
      <c r="A22" s="84"/>
      <c r="B22" s="85">
        <v>16</v>
      </c>
      <c r="C22" s="93" t="s">
        <v>73</v>
      </c>
      <c r="D22" s="87">
        <v>1</v>
      </c>
      <c r="E22" s="42" t="s">
        <v>19</v>
      </c>
      <c r="F22" s="93" t="s">
        <v>74</v>
      </c>
      <c r="G22" s="24"/>
      <c r="H22" s="52"/>
      <c r="I22" s="52"/>
      <c r="J22" s="52"/>
      <c r="K22" s="52"/>
      <c r="L22" s="52"/>
      <c r="M22" s="5">
        <f>D22*N22</f>
        <v>2000</v>
      </c>
      <c r="N22" s="30">
        <v>2000</v>
      </c>
      <c r="O22" s="38"/>
      <c r="P22" s="26">
        <f>D22*O22</f>
        <v>0</v>
      </c>
      <c r="Q22" s="39" t="str">
        <f t="shared" si="0"/>
        <v xml:space="preserve"> </v>
      </c>
      <c r="R22" s="94"/>
    </row>
    <row r="23" spans="1:19" ht="63.75" customHeight="1" thickTop="1" x14ac:dyDescent="0.3">
      <c r="A23" s="68" t="s">
        <v>51</v>
      </c>
      <c r="B23" s="69">
        <v>17</v>
      </c>
      <c r="C23" s="70" t="s">
        <v>70</v>
      </c>
      <c r="D23" s="71">
        <v>2</v>
      </c>
      <c r="E23" s="72" t="s">
        <v>19</v>
      </c>
      <c r="F23" s="70" t="s">
        <v>76</v>
      </c>
      <c r="G23" s="31"/>
      <c r="H23" s="50" t="s">
        <v>55</v>
      </c>
      <c r="I23" s="50" t="s">
        <v>42</v>
      </c>
      <c r="J23" s="74" t="s">
        <v>52</v>
      </c>
      <c r="K23" s="74" t="s">
        <v>54</v>
      </c>
      <c r="L23" s="50" t="s">
        <v>53</v>
      </c>
      <c r="M23" s="32">
        <f>D23*N23</f>
        <v>4400</v>
      </c>
      <c r="N23" s="33">
        <v>2200</v>
      </c>
      <c r="O23" s="34"/>
      <c r="P23" s="27">
        <f>D23*O23</f>
        <v>0</v>
      </c>
      <c r="Q23" s="35" t="str">
        <f t="shared" si="0"/>
        <v xml:space="preserve"> </v>
      </c>
      <c r="R23" s="74" t="s">
        <v>3</v>
      </c>
    </row>
    <row r="24" spans="1:19" ht="46.5" customHeight="1" x14ac:dyDescent="0.3">
      <c r="B24" s="76">
        <v>18</v>
      </c>
      <c r="C24" s="77" t="s">
        <v>65</v>
      </c>
      <c r="D24" s="78">
        <v>3</v>
      </c>
      <c r="E24" s="79" t="s">
        <v>19</v>
      </c>
      <c r="F24" s="77" t="s">
        <v>49</v>
      </c>
      <c r="G24" s="20"/>
      <c r="H24" s="51"/>
      <c r="I24" s="51"/>
      <c r="J24" s="81"/>
      <c r="K24" s="81"/>
      <c r="L24" s="51"/>
      <c r="M24" s="4">
        <f>D24*N24</f>
        <v>3900</v>
      </c>
      <c r="N24" s="29">
        <v>1300</v>
      </c>
      <c r="O24" s="36"/>
      <c r="P24" s="21">
        <f>D24*O24</f>
        <v>0</v>
      </c>
      <c r="Q24" s="37" t="str">
        <f t="shared" si="0"/>
        <v xml:space="preserve"> </v>
      </c>
      <c r="R24" s="81"/>
    </row>
    <row r="25" spans="1:19" ht="46.5" customHeight="1" x14ac:dyDescent="0.3">
      <c r="B25" s="76">
        <v>19</v>
      </c>
      <c r="C25" s="77" t="s">
        <v>69</v>
      </c>
      <c r="D25" s="78">
        <v>2</v>
      </c>
      <c r="E25" s="79" t="s">
        <v>19</v>
      </c>
      <c r="F25" s="77" t="s">
        <v>50</v>
      </c>
      <c r="G25" s="20"/>
      <c r="H25" s="51"/>
      <c r="I25" s="51"/>
      <c r="J25" s="81"/>
      <c r="K25" s="81"/>
      <c r="L25" s="51"/>
      <c r="M25" s="4">
        <f>D25*N25</f>
        <v>5700</v>
      </c>
      <c r="N25" s="29">
        <v>2850</v>
      </c>
      <c r="O25" s="36"/>
      <c r="P25" s="21">
        <f>D25*O25</f>
        <v>0</v>
      </c>
      <c r="Q25" s="37" t="str">
        <f t="shared" si="0"/>
        <v xml:space="preserve"> </v>
      </c>
      <c r="R25" s="81"/>
    </row>
    <row r="26" spans="1:19" ht="46.5" customHeight="1" x14ac:dyDescent="0.3">
      <c r="B26" s="76">
        <v>20</v>
      </c>
      <c r="C26" s="77" t="s">
        <v>66</v>
      </c>
      <c r="D26" s="78">
        <v>2</v>
      </c>
      <c r="E26" s="79" t="s">
        <v>19</v>
      </c>
      <c r="F26" s="77" t="s">
        <v>50</v>
      </c>
      <c r="G26" s="20"/>
      <c r="H26" s="51"/>
      <c r="I26" s="51"/>
      <c r="J26" s="81"/>
      <c r="K26" s="81"/>
      <c r="L26" s="51"/>
      <c r="M26" s="4">
        <f>D26*N26</f>
        <v>5700</v>
      </c>
      <c r="N26" s="29">
        <v>2850</v>
      </c>
      <c r="O26" s="36"/>
      <c r="P26" s="21">
        <f>D26*O26</f>
        <v>0</v>
      </c>
      <c r="Q26" s="37" t="str">
        <f t="shared" si="0"/>
        <v xml:space="preserve"> </v>
      </c>
      <c r="R26" s="81"/>
    </row>
    <row r="27" spans="1:19" ht="47.25" customHeight="1" x14ac:dyDescent="0.3">
      <c r="B27" s="76">
        <v>21</v>
      </c>
      <c r="C27" s="77" t="s">
        <v>67</v>
      </c>
      <c r="D27" s="78">
        <v>2</v>
      </c>
      <c r="E27" s="79" t="s">
        <v>19</v>
      </c>
      <c r="F27" s="77" t="s">
        <v>50</v>
      </c>
      <c r="G27" s="20"/>
      <c r="H27" s="51"/>
      <c r="I27" s="51"/>
      <c r="J27" s="81"/>
      <c r="K27" s="81"/>
      <c r="L27" s="51"/>
      <c r="M27" s="4">
        <f>D27*N27</f>
        <v>5700</v>
      </c>
      <c r="N27" s="29">
        <v>2850</v>
      </c>
      <c r="O27" s="36"/>
      <c r="P27" s="21">
        <f>D27*O27</f>
        <v>0</v>
      </c>
      <c r="Q27" s="37" t="str">
        <f t="shared" si="0"/>
        <v xml:space="preserve"> </v>
      </c>
      <c r="R27" s="81"/>
    </row>
    <row r="28" spans="1:19" ht="51.75" customHeight="1" thickBot="1" x14ac:dyDescent="0.35">
      <c r="A28" s="84"/>
      <c r="B28" s="85">
        <v>22</v>
      </c>
      <c r="C28" s="86" t="s">
        <v>68</v>
      </c>
      <c r="D28" s="87">
        <v>2</v>
      </c>
      <c r="E28" s="88" t="s">
        <v>19</v>
      </c>
      <c r="F28" s="86" t="s">
        <v>77</v>
      </c>
      <c r="G28" s="24"/>
      <c r="H28" s="52"/>
      <c r="I28" s="52"/>
      <c r="J28" s="94"/>
      <c r="K28" s="94"/>
      <c r="L28" s="52"/>
      <c r="M28" s="5">
        <f>D28*N28</f>
        <v>800</v>
      </c>
      <c r="N28" s="30">
        <v>400</v>
      </c>
      <c r="O28" s="38"/>
      <c r="P28" s="26">
        <f>D28*O28</f>
        <v>0</v>
      </c>
      <c r="Q28" s="39" t="str">
        <f t="shared" si="0"/>
        <v xml:space="preserve"> </v>
      </c>
      <c r="R28" s="94"/>
    </row>
    <row r="29" spans="1:19" ht="13.5" customHeight="1" thickTop="1" thickBot="1" x14ac:dyDescent="0.35">
      <c r="A29" s="95"/>
      <c r="B29" s="95"/>
      <c r="C29" s="96"/>
      <c r="D29" s="95"/>
      <c r="E29" s="96"/>
      <c r="F29" s="96"/>
      <c r="G29" s="97"/>
      <c r="H29" s="96"/>
      <c r="I29" s="96"/>
      <c r="J29" s="96"/>
      <c r="K29" s="96"/>
      <c r="L29" s="96"/>
      <c r="M29" s="95"/>
      <c r="N29" s="95"/>
      <c r="O29" s="98"/>
      <c r="P29" s="95"/>
      <c r="Q29" s="95"/>
      <c r="S29" s="95"/>
    </row>
    <row r="30" spans="1:19" ht="60.75" customHeight="1" thickTop="1" thickBot="1" x14ac:dyDescent="0.35">
      <c r="A30" s="100"/>
      <c r="B30" s="49" t="s">
        <v>17</v>
      </c>
      <c r="C30" s="49"/>
      <c r="D30" s="49"/>
      <c r="E30" s="49"/>
      <c r="F30" s="49"/>
      <c r="G30" s="49"/>
      <c r="H30" s="3"/>
      <c r="I30" s="15"/>
      <c r="J30" s="15"/>
      <c r="K30" s="101"/>
      <c r="L30" s="101"/>
      <c r="M30" s="1"/>
      <c r="N30" s="28" t="s">
        <v>5</v>
      </c>
      <c r="O30" s="45" t="s">
        <v>6</v>
      </c>
      <c r="P30" s="102"/>
      <c r="Q30" s="103"/>
      <c r="R30" s="104"/>
    </row>
    <row r="31" spans="1:19" ht="33" customHeight="1" thickTop="1" thickBot="1" x14ac:dyDescent="0.35">
      <c r="A31" s="100"/>
      <c r="B31" s="105" t="s">
        <v>4</v>
      </c>
      <c r="C31" s="105"/>
      <c r="D31" s="105"/>
      <c r="E31" s="105"/>
      <c r="F31" s="105"/>
      <c r="G31" s="105"/>
      <c r="H31" s="106"/>
      <c r="K31" s="16"/>
      <c r="L31" s="16"/>
      <c r="M31" s="2"/>
      <c r="N31" s="44">
        <f>SUM(M7:M28)</f>
        <v>42100</v>
      </c>
      <c r="O31" s="46">
        <f>SUM(P7:P28)</f>
        <v>0</v>
      </c>
      <c r="P31" s="107"/>
      <c r="Q31" s="108"/>
      <c r="R31" s="109"/>
    </row>
    <row r="32" spans="1:19" ht="39.75" customHeight="1" thickTop="1" x14ac:dyDescent="0.3">
      <c r="A32" s="100"/>
      <c r="I32" s="17"/>
      <c r="J32" s="17"/>
      <c r="K32" s="18"/>
      <c r="L32" s="18"/>
      <c r="M32" s="112"/>
      <c r="N32" s="112"/>
      <c r="O32" s="113"/>
      <c r="P32" s="113"/>
      <c r="Q32" s="113"/>
      <c r="R32" s="109"/>
      <c r="S32" s="113"/>
    </row>
    <row r="33" spans="1:19" ht="19.95" customHeight="1" x14ac:dyDescent="0.3">
      <c r="A33" s="100"/>
      <c r="K33" s="18"/>
      <c r="L33" s="18"/>
      <c r="M33" s="112"/>
      <c r="N33" s="3"/>
      <c r="O33" s="3"/>
      <c r="P33" s="3"/>
      <c r="Q33" s="113"/>
      <c r="R33" s="109"/>
      <c r="S33" s="113"/>
    </row>
    <row r="34" spans="1:19" ht="71.25" customHeight="1" x14ac:dyDescent="0.3">
      <c r="A34" s="100"/>
      <c r="K34" s="18"/>
      <c r="L34" s="18"/>
      <c r="M34" s="112"/>
      <c r="N34" s="3"/>
      <c r="O34" s="3"/>
      <c r="P34" s="3"/>
      <c r="Q34" s="113"/>
      <c r="R34" s="109"/>
      <c r="S34" s="113"/>
    </row>
    <row r="35" spans="1:19" ht="36" customHeight="1" x14ac:dyDescent="0.3">
      <c r="A35" s="100"/>
      <c r="K35" s="114"/>
      <c r="L35" s="114"/>
      <c r="M35" s="115"/>
      <c r="N35" s="112"/>
      <c r="O35" s="113"/>
      <c r="P35" s="113"/>
      <c r="Q35" s="113"/>
      <c r="R35" s="109"/>
      <c r="S35" s="113"/>
    </row>
    <row r="36" spans="1:19" ht="14.25" customHeight="1" x14ac:dyDescent="0.3">
      <c r="A36" s="100"/>
      <c r="B36" s="113"/>
      <c r="C36" s="116"/>
      <c r="D36" s="117"/>
      <c r="E36" s="118"/>
      <c r="F36" s="116"/>
      <c r="G36" s="112"/>
      <c r="H36" s="116"/>
      <c r="I36" s="116"/>
      <c r="J36" s="119"/>
      <c r="K36" s="119"/>
      <c r="L36" s="119"/>
      <c r="M36" s="112"/>
      <c r="N36" s="112"/>
      <c r="O36" s="113"/>
      <c r="P36" s="113"/>
      <c r="Q36" s="113"/>
      <c r="R36" s="109"/>
      <c r="S36" s="113"/>
    </row>
    <row r="37" spans="1:19" ht="14.25" customHeight="1" x14ac:dyDescent="0.3">
      <c r="A37" s="100"/>
      <c r="B37" s="113"/>
      <c r="C37" s="116"/>
      <c r="D37" s="117"/>
      <c r="E37" s="118"/>
      <c r="F37" s="116"/>
      <c r="G37" s="112"/>
      <c r="H37" s="116"/>
      <c r="I37" s="116"/>
      <c r="J37" s="119"/>
      <c r="K37" s="119"/>
      <c r="L37" s="119"/>
      <c r="M37" s="112"/>
      <c r="N37" s="112"/>
      <c r="O37" s="113"/>
      <c r="P37" s="113"/>
      <c r="Q37" s="113"/>
      <c r="R37" s="109"/>
      <c r="S37" s="113"/>
    </row>
    <row r="38" spans="1:19" ht="14.25" customHeight="1" x14ac:dyDescent="0.3">
      <c r="A38" s="100"/>
      <c r="B38" s="113"/>
      <c r="C38" s="116"/>
      <c r="D38" s="117"/>
      <c r="E38" s="118"/>
      <c r="F38" s="116"/>
      <c r="G38" s="112"/>
      <c r="H38" s="116"/>
      <c r="I38" s="116"/>
      <c r="J38" s="119"/>
      <c r="K38" s="119"/>
      <c r="L38" s="119"/>
      <c r="M38" s="112"/>
      <c r="N38" s="112"/>
      <c r="O38" s="113"/>
      <c r="P38" s="113"/>
      <c r="Q38" s="113"/>
      <c r="R38" s="109"/>
      <c r="S38" s="113"/>
    </row>
    <row r="39" spans="1:19" ht="14.25" customHeight="1" x14ac:dyDescent="0.3">
      <c r="A39" s="100"/>
      <c r="B39" s="113"/>
      <c r="C39" s="116"/>
      <c r="D39" s="117"/>
      <c r="E39" s="118"/>
      <c r="F39" s="116"/>
      <c r="G39" s="112"/>
      <c r="H39" s="116"/>
      <c r="I39" s="116"/>
      <c r="J39" s="119"/>
      <c r="K39" s="119"/>
      <c r="L39" s="119"/>
      <c r="M39" s="112"/>
      <c r="N39" s="112"/>
      <c r="O39" s="113"/>
      <c r="P39" s="113"/>
      <c r="Q39" s="113"/>
      <c r="R39" s="109"/>
      <c r="S39" s="113"/>
    </row>
    <row r="40" spans="1:19" x14ac:dyDescent="0.3">
      <c r="C40" s="9"/>
      <c r="D40" s="75"/>
      <c r="E40" s="9"/>
      <c r="F40" s="9"/>
      <c r="G40" s="75"/>
      <c r="H40" s="9"/>
      <c r="I40" s="9"/>
      <c r="L40" s="9"/>
      <c r="M40" s="75"/>
    </row>
    <row r="41" spans="1:19" x14ac:dyDescent="0.3">
      <c r="C41" s="9"/>
      <c r="D41" s="75"/>
      <c r="E41" s="9"/>
      <c r="F41" s="9"/>
      <c r="G41" s="75"/>
      <c r="H41" s="9"/>
      <c r="I41" s="9"/>
      <c r="L41" s="9"/>
      <c r="M41" s="75"/>
    </row>
    <row r="42" spans="1:19" x14ac:dyDescent="0.3">
      <c r="C42" s="9"/>
      <c r="D42" s="75"/>
      <c r="E42" s="9"/>
      <c r="F42" s="9"/>
      <c r="G42" s="75"/>
      <c r="H42" s="9"/>
      <c r="I42" s="9"/>
      <c r="L42" s="9"/>
      <c r="M42" s="75"/>
    </row>
  </sheetData>
  <sheetProtection password="F79C" sheet="1" objects="1" scenarios="1" selectLockedCells="1"/>
  <mergeCells count="24">
    <mergeCell ref="K7:K19"/>
    <mergeCell ref="L7:L19"/>
    <mergeCell ref="R7:R10"/>
    <mergeCell ref="I20:I22"/>
    <mergeCell ref="H20:H22"/>
    <mergeCell ref="H7:H19"/>
    <mergeCell ref="I7:I19"/>
    <mergeCell ref="J7:J19"/>
    <mergeCell ref="R23:R28"/>
    <mergeCell ref="R20:R22"/>
    <mergeCell ref="O30:Q30"/>
    <mergeCell ref="B31:G31"/>
    <mergeCell ref="O31:Q31"/>
    <mergeCell ref="B1:C1"/>
    <mergeCell ref="O1:Q1"/>
    <mergeCell ref="B30:G30"/>
    <mergeCell ref="H23:H28"/>
    <mergeCell ref="I23:I28"/>
    <mergeCell ref="J23:J28"/>
    <mergeCell ref="K23:K28"/>
    <mergeCell ref="L23:L28"/>
    <mergeCell ref="L20:L22"/>
    <mergeCell ref="K20:K22"/>
    <mergeCell ref="J20:J22"/>
  </mergeCells>
  <conditionalFormatting sqref="B7:B28">
    <cfRule type="containsBlanks" dxfId="16" priority="58">
      <formula>LEN(TRIM(B7))=0</formula>
    </cfRule>
  </conditionalFormatting>
  <conditionalFormatting sqref="B7:B28">
    <cfRule type="cellIs" dxfId="15" priority="53" operator="greaterThanOrEqual">
      <formula>1</formula>
    </cfRule>
  </conditionalFormatting>
  <conditionalFormatting sqref="Q7:Q28">
    <cfRule type="cellIs" dxfId="14" priority="49" operator="equal">
      <formula>"NEVYHOVUJE"</formula>
    </cfRule>
    <cfRule type="cellIs" dxfId="13" priority="50" operator="equal">
      <formula>"VYHOVUJE"</formula>
    </cfRule>
  </conditionalFormatting>
  <conditionalFormatting sqref="G7:G28 O7:O28">
    <cfRule type="notContainsBlanks" dxfId="12" priority="23">
      <formula>LEN(TRIM(G7))&gt;0</formula>
    </cfRule>
    <cfRule type="containsBlanks" dxfId="11" priority="24">
      <formula>LEN(TRIM(G7))=0</formula>
    </cfRule>
  </conditionalFormatting>
  <conditionalFormatting sqref="G7:G28 O7:O28">
    <cfRule type="notContainsBlanks" dxfId="10" priority="22">
      <formula>LEN(TRIM(G7))&gt;0</formula>
    </cfRule>
  </conditionalFormatting>
  <conditionalFormatting sqref="G7:G28">
    <cfRule type="notContainsBlanks" dxfId="9" priority="21">
      <formula>LEN(TRIM(G7))&gt;0</formula>
    </cfRule>
    <cfRule type="containsBlanks" dxfId="8" priority="25">
      <formula>LEN(TRIM(G7))=0</formula>
    </cfRule>
  </conditionalFormatting>
  <conditionalFormatting sqref="D7:D8 D11:D12 D14:D17">
    <cfRule type="containsBlanks" dxfId="7" priority="9">
      <formula>LEN(TRIM(D7))=0</formula>
    </cfRule>
  </conditionalFormatting>
  <conditionalFormatting sqref="D9">
    <cfRule type="containsBlanks" dxfId="6" priority="8">
      <formula>LEN(TRIM(D9))=0</formula>
    </cfRule>
  </conditionalFormatting>
  <conditionalFormatting sqref="D10">
    <cfRule type="containsBlanks" dxfId="5" priority="7">
      <formula>LEN(TRIM(D10))=0</formula>
    </cfRule>
  </conditionalFormatting>
  <conditionalFormatting sqref="D13">
    <cfRule type="containsBlanks" dxfId="4" priority="6">
      <formula>LEN(TRIM(D13))=0</formula>
    </cfRule>
  </conditionalFormatting>
  <conditionalFormatting sqref="D18">
    <cfRule type="containsBlanks" dxfId="3" priority="5">
      <formula>LEN(TRIM(D18))=0</formula>
    </cfRule>
  </conditionalFormatting>
  <conditionalFormatting sqref="D19">
    <cfRule type="containsBlanks" dxfId="2" priority="4">
      <formula>LEN(TRIM(D19))=0</formula>
    </cfRule>
  </conditionalFormatting>
  <conditionalFormatting sqref="D20:D22">
    <cfRule type="containsBlanks" dxfId="1" priority="3">
      <formula>LEN(TRIM(D20))=0</formula>
    </cfRule>
  </conditionalFormatting>
  <conditionalFormatting sqref="D23:D28">
    <cfRule type="containsBlanks" dxfId="0" priority="1">
      <formula>LEN(TRIM(D23))=0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2018-07-13T07:16:18Z</dcterms:modified>
</cp:coreProperties>
</file>