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9200" windowHeight="11490" tabRatio="939" activeTab="0"/>
  </bookViews>
  <sheets>
    <sheet name="Nábytek" sheetId="22" r:id="rId1"/>
  </sheets>
  <externalReferences>
    <externalReference r:id="rId4"/>
  </externalReferences>
  <definedNames>
    <definedName name="_xlnm.Print_Area" localSheetId="0">'Nábytek'!$B$1:$S$35</definedName>
    <definedName name="ok_stav">'[1]Záměry 2018'!$G$1</definedName>
  </definedNames>
  <calcPr calcId="145621"/>
</workbook>
</file>

<file path=xl/sharedStrings.xml><?xml version="1.0" encoding="utf-8"?>
<sst xmlns="http://schemas.openxmlformats.org/spreadsheetml/2006/main" count="101" uniqueCount="71">
  <si>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</si>
  <si>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</si>
  <si>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</si>
  <si>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</si>
  <si>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</si>
  <si>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</si>
  <si>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</si>
  <si>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</si>
  <si>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</si>
  <si>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</si>
  <si>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</si>
  <si>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</si>
  <si>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</si>
  <si>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PhDr. Tomáš Jakeš, Ph.D.,
Tel.: 37763 6450,
734 428 143,
tjakes@kvd.zcu.cz</t>
  </si>
  <si>
    <t>ANO</t>
  </si>
  <si>
    <t>Podpora rozvoje studijního prostředí na ZČU, CZ.02.2.67/0.0./0.0/17_044/0008546</t>
  </si>
  <si>
    <t>ks</t>
  </si>
  <si>
    <t>Nábytek pro ZČU  (II.) 033 - 2018 (N-(II.)-033-2018)</t>
  </si>
  <si>
    <t>Priloha_c._1_Kupni_smlouvy_technicka_specifikace_N-(II.)-033-2018</t>
  </si>
  <si>
    <t>Název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</si>
  <si>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</si>
  <si>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</si>
  <si>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</si>
  <si>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Záruka na zboží 36 měsíců.</t>
  </si>
  <si>
    <t>Záruka na zboží 60 měsíců.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</si>
  <si>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</si>
  <si>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</si>
  <si>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</si>
  <si>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Židle kancelářského typu se zvýšenou ergonomií k počítačovým stolům</t>
  </si>
  <si>
    <t xml:space="preserve">Židle ergonomické speciální </t>
  </si>
  <si>
    <t xml:space="preserve">Měrná jednotka [MJ] </t>
  </si>
  <si>
    <t xml:space="preserve">Popis </t>
  </si>
  <si>
    <t xml:space="preserve">Židle kancelářského typu k počítačovým stolům, otočné, výškově nastavitelné, polstrované s opěrkou zad a náručníky  </t>
  </si>
  <si>
    <t xml:space="preserve">Židle polstrovaná s opěrkou zad konferenčního typu, stohovatelná  </t>
  </si>
  <si>
    <r>
      <t xml:space="preserve">Klatovská tř. 51,
301 00 Plzeň, 
Fakulta pedagogická (FPE) -
Katedra výpočetní a didaktické techniky (KVD),
místnost </t>
    </r>
    <r>
      <rPr>
        <b/>
        <sz val="11"/>
        <color theme="1"/>
        <rFont val="Calibri"/>
        <family val="2"/>
        <scheme val="minor"/>
      </rPr>
      <t>KL213</t>
    </r>
  </si>
  <si>
    <r>
      <t xml:space="preserve">Klatovská tř. 51,
301 00 Plzeň, 
FPE - KVD,
místnost </t>
    </r>
    <r>
      <rPr>
        <b/>
        <sz val="11"/>
        <color theme="1"/>
        <rFont val="Calibri"/>
        <family val="2"/>
        <scheme val="minor"/>
      </rPr>
      <t>KL206, KL220</t>
    </r>
  </si>
  <si>
    <r>
      <t>Klatovská tř. 51,
301 00 Plzeň, 
FPE - KVD,
místnost</t>
    </r>
    <r>
      <rPr>
        <b/>
        <sz val="11"/>
        <color theme="1"/>
        <rFont val="Calibri"/>
        <family val="2"/>
        <scheme val="minor"/>
      </rPr>
      <t xml:space="preserve"> KL206, KL213, KL220</t>
    </r>
  </si>
  <si>
    <r>
      <t>Klatovská tř. 51,
301 00 Plzeň, 
FPE - KVD,
místnost</t>
    </r>
    <r>
      <rPr>
        <b/>
        <sz val="11"/>
        <color theme="1"/>
        <rFont val="Calibri"/>
        <family val="2"/>
        <scheme val="minor"/>
      </rPr>
      <t xml:space="preserve"> KL213</t>
    </r>
  </si>
  <si>
    <r>
      <t xml:space="preserve">Klatovská tř. 51,
301 00 Plzeň, 
FPE - KVD,
místnost </t>
    </r>
    <r>
      <rPr>
        <b/>
        <sz val="11"/>
        <color theme="1"/>
        <rFont val="Calibri"/>
        <family val="2"/>
        <scheme val="minor"/>
      </rPr>
      <t>KL206</t>
    </r>
  </si>
  <si>
    <r>
      <t xml:space="preserve">Klatovská tř. 51,
301 00 Plzeň, 
FPE - KVD,
místnost </t>
    </r>
    <r>
      <rPr>
        <b/>
        <sz val="11"/>
        <color theme="1"/>
        <rFont val="Calibri"/>
        <family val="2"/>
        <scheme val="minor"/>
      </rPr>
      <t>KL220</t>
    </r>
  </si>
  <si>
    <r>
      <t>Klatovská tř. 51,
301 00 Plzeň, 
FPE - KVD,
místnost</t>
    </r>
    <r>
      <rPr>
        <b/>
        <sz val="11"/>
        <color theme="1"/>
        <rFont val="Calibri"/>
        <family val="2"/>
        <scheme val="minor"/>
      </rPr>
      <t xml:space="preserve"> KL220 předsálí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</si>
  <si>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</si>
  <si>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Společná faktura</t>
  </si>
  <si>
    <t>Ilustrační obrázek</t>
  </si>
  <si>
    <t>Stůl s výsuvem a napájecím a ethernetovým panelem do IT laboratoře (LEVÝ) - 380/A</t>
  </si>
  <si>
    <t>Stůl s výsuvem a napájecím a ethernetovým panelem do IT laboratoře (PRAVÝ) - 380/B</t>
  </si>
  <si>
    <t>Stůl s výsuvem a napájecím a ethernetovým panelem do IT laboratoře prodloužený (LEVÝ) - 380/C</t>
  </si>
  <si>
    <t>Stůl s výsuvem a napájecím a ethernetovým panelem do IT laboratoře prodloužený (PRAVÝ) - 380/D</t>
  </si>
  <si>
    <t>Stůl s úložným boxem a multimediálním panelem do IT laboratoře - 380/E</t>
  </si>
  <si>
    <t>Stůl s napájecím a ethernetovým panelem, s dírou pro kabeláž, zpevněný do IT laboratoře - 380/F</t>
  </si>
  <si>
    <t>Stůl s výsuvem a napájecím panelem do IT laboratoře (LEVÝ) - 381/A</t>
  </si>
  <si>
    <t>Stůl s výsuvem a napájecím panelem do IT laboratoře (PRAVÝ) - 381/B</t>
  </si>
  <si>
    <t>Studentský trojstůl - 1. část: stůl s výsuvem a napájecím panelem do IT laboratoře (PRAVÝ) - 381/D</t>
  </si>
  <si>
    <t>Studentský trojstůl - 2. část: stůl s výsuvem a napájecím panelem do IT laboratoře (LEVÝ) - 381/E</t>
  </si>
  <si>
    <t>Studentský trojstůl - 3. část: spojení 1. a 2. části pro třetí pracovní místo do IT laboratoře - 383/C</t>
  </si>
  <si>
    <t>Stůl s multimediálním panelem do IT laboratoře - 382/A</t>
  </si>
  <si>
    <t>Stůl pevný přednáškový do IT laboratoře - 383/A</t>
  </si>
  <si>
    <t>Stůl s multimediálním panelem do IT laboratoře - 381/C</t>
  </si>
  <si>
    <t>Stůl středový do IT laboratoře (větší) - 383/B</t>
  </si>
  <si>
    <t>Stůl s napájecím panelem do IT laboratoře (PRAVÝ) - 382/B</t>
  </si>
  <si>
    <t>Stůl s napájecím panelem do IT laboratoře (LEVÝ) - 382/C</t>
  </si>
  <si>
    <t>Stůl pro zpracování tiskových materiálů a překryvnou deskou do IT laboratoře - 382/D</t>
  </si>
  <si>
    <t>Stůl pro multimed. tisk. se zvýšenou nosností a úložným prostorem do IT laboratoře - 384</t>
  </si>
  <si>
    <t>Mediální panel pro připojení NB a PC k projektoru - 396</t>
  </si>
  <si>
    <t>Police jednoduchá - 385</t>
  </si>
  <si>
    <t>Uzamykatelné skříňky s policemi pro bezpečné uložení zařízení - 392/A</t>
  </si>
  <si>
    <r>
      <t xml:space="preserve">viz
 </t>
    </r>
    <r>
      <rPr>
        <sz val="11"/>
        <color rgb="FFFF0000"/>
        <rFont val="Calibri"/>
        <family val="2"/>
        <scheme val="minor"/>
      </rPr>
      <t>Priloha_c._2_Kupni_smlouvy_zidle_N-(II.)-033-2018.pdf</t>
    </r>
  </si>
  <si>
    <t xml:space="preserve">
Cena včetně dopravy a instalace
Záruka na zboží 60 měsíců.</t>
  </si>
  <si>
    <t>Cena včetně dopravy a instalace</t>
  </si>
  <si>
    <r>
      <t xml:space="preserve">viz
</t>
    </r>
    <r>
      <rPr>
        <sz val="11"/>
        <color rgb="FFFF0000"/>
        <rFont val="Calibri"/>
        <family val="2"/>
        <scheme val="minor"/>
      </rPr>
      <t>Priloha_c._3_Kupni_smlouvy_stoly_skrine_police_N-(II.)-033-2018.pdf</t>
    </r>
  </si>
  <si>
    <t>Obchodní název + typ + délka záruky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</si>
</sst>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4" fillId="4" borderId="10" xfId="0" applyNumberFormat="1" applyFont="1" applyFill="1" applyBorder="1" applyAlignment="1" applyProtection="1">
      <alignment horizontal="left" vertical="center" wrapText="1"/>
      <protection/>
    </xf>
    <xf numFmtId="3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</xdr:row>
      <xdr:rowOff>66675</xdr:rowOff>
    </xdr:from>
    <xdr:to>
      <xdr:col>6</xdr:col>
      <xdr:colOff>1552575</xdr:colOff>
      <xdr:row>8</xdr:row>
      <xdr:rowOff>1095375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572000"/>
          <a:ext cx="1390650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238125</xdr:colOff>
      <xdr:row>6</xdr:row>
      <xdr:rowOff>142875</xdr:rowOff>
    </xdr:from>
    <xdr:to>
      <xdr:col>6</xdr:col>
      <xdr:colOff>1333500</xdr:colOff>
      <xdr:row>6</xdr:row>
      <xdr:rowOff>1057275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571750"/>
          <a:ext cx="10953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</xdr:colOff>
      <xdr:row>7</xdr:row>
      <xdr:rowOff>66675</xdr:rowOff>
    </xdr:from>
    <xdr:to>
      <xdr:col>6</xdr:col>
      <xdr:colOff>1352550</xdr:colOff>
      <xdr:row>7</xdr:row>
      <xdr:rowOff>895350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3619500"/>
          <a:ext cx="11334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9</xdr:row>
      <xdr:rowOff>76200</xdr:rowOff>
    </xdr:from>
    <xdr:to>
      <xdr:col>6</xdr:col>
      <xdr:colOff>1285875</xdr:colOff>
      <xdr:row>9</xdr:row>
      <xdr:rowOff>1133475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34450" y="5743575"/>
          <a:ext cx="1019175" cy="1057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KANCELAR\PROJEKTY\ERDF2\3.VYBEROVE_RIZENI\P&#345;&#237;prava%20v&#253;b&#283;rov&#233;ho%20&#345;&#237;zen&#237;%20v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měry 2018"/>
      <sheetName val="Nastavení"/>
      <sheetName val="Poznámky"/>
    </sheetNames>
    <sheetDataSet>
      <sheetData sheetId="0">
        <row r="1">
          <cell r="G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="80" zoomScaleNormal="80" workbookViewId="0" topLeftCell="G1">
      <selection activeCell="Q32" sqref="Q3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54.28125" style="10" customWidth="1"/>
    <col min="4" max="4" width="9.7109375" style="121" customWidth="1"/>
    <col min="5" max="5" width="9.00390625" style="15" customWidth="1"/>
    <col min="6" max="6" width="49.8515625" style="10" customWidth="1"/>
    <col min="7" max="7" width="28.140625" style="10" customWidth="1"/>
    <col min="8" max="8" width="29.140625" style="122" customWidth="1"/>
    <col min="9" max="9" width="14.421875" style="122" customWidth="1"/>
    <col min="10" max="10" width="16.00390625" style="10" customWidth="1"/>
    <col min="11" max="11" width="36.57421875" style="60" customWidth="1"/>
    <col min="12" max="12" width="21.57421875" style="16" customWidth="1"/>
    <col min="13" max="13" width="22.28125" style="60" customWidth="1"/>
    <col min="14" max="14" width="34.140625" style="122" customWidth="1"/>
    <col min="15" max="15" width="17.7109375" style="122" hidden="1" customWidth="1"/>
    <col min="16" max="16" width="20.8515625" style="60" customWidth="1"/>
    <col min="17" max="17" width="22.57421875" style="60" customWidth="1"/>
    <col min="18" max="18" width="21.00390625" style="60" customWidth="1"/>
    <col min="19" max="19" width="19.421875" style="60" customWidth="1"/>
    <col min="20" max="16384" width="9.140625" style="60" customWidth="1"/>
  </cols>
  <sheetData>
    <row r="1" spans="2:15" s="16" customFormat="1" ht="24.6" customHeight="1">
      <c r="B1" s="51" t="s">
        <v>17</v>
      </c>
      <c r="C1" s="51"/>
      <c r="D1" s="51"/>
      <c r="E1" s="51"/>
      <c r="F1" s="10"/>
      <c r="G1" s="10"/>
      <c r="H1" s="10"/>
      <c r="I1" s="10"/>
      <c r="J1" s="10"/>
      <c r="N1" s="10"/>
      <c r="O1" s="10"/>
    </row>
    <row r="2" spans="1:19" s="16" customFormat="1" ht="18.75" customHeight="1">
      <c r="A2" s="11"/>
      <c r="B2" s="11"/>
      <c r="C2" s="10"/>
      <c r="D2" s="8"/>
      <c r="E2" s="9"/>
      <c r="F2" s="10"/>
      <c r="G2" s="10"/>
      <c r="H2" s="10"/>
      <c r="I2" s="11"/>
      <c r="J2" s="12"/>
      <c r="K2" s="11"/>
      <c r="L2" s="11"/>
      <c r="M2" s="11"/>
      <c r="N2" s="10"/>
      <c r="O2" s="10"/>
      <c r="P2" s="11"/>
      <c r="Q2" s="52" t="s">
        <v>18</v>
      </c>
      <c r="R2" s="52"/>
      <c r="S2" s="52"/>
    </row>
    <row r="3" spans="2:19" s="16" customFormat="1" ht="19.9" customHeight="1">
      <c r="B3" s="53"/>
      <c r="C3" s="54" t="s">
        <v>4</v>
      </c>
      <c r="D3" s="55"/>
      <c r="E3" s="55"/>
      <c r="F3" s="55"/>
      <c r="G3" s="55"/>
      <c r="H3" s="56"/>
      <c r="I3" s="56"/>
      <c r="J3" s="56"/>
      <c r="K3" s="56"/>
      <c r="L3" s="56"/>
      <c r="M3" s="57"/>
      <c r="N3" s="58"/>
      <c r="O3" s="58"/>
      <c r="P3" s="57"/>
      <c r="Q3" s="57"/>
      <c r="S3" s="57"/>
    </row>
    <row r="4" spans="2:19" s="16" customFormat="1" ht="19.9" customHeight="1" thickBot="1">
      <c r="B4" s="59"/>
      <c r="C4" s="54" t="s">
        <v>11</v>
      </c>
      <c r="D4" s="55"/>
      <c r="E4" s="55"/>
      <c r="F4" s="55"/>
      <c r="G4" s="55"/>
      <c r="H4" s="55"/>
      <c r="I4" s="57"/>
      <c r="J4" s="57"/>
      <c r="K4" s="57"/>
      <c r="L4" s="57"/>
      <c r="M4" s="57"/>
      <c r="N4" s="10"/>
      <c r="O4" s="10"/>
      <c r="P4" s="57"/>
      <c r="Q4" s="57"/>
      <c r="S4" s="57"/>
    </row>
    <row r="5" spans="2:17" s="16" customFormat="1" ht="37.5" customHeight="1" thickBot="1">
      <c r="B5" s="13"/>
      <c r="C5" s="14"/>
      <c r="D5" s="15"/>
      <c r="E5" s="15"/>
      <c r="F5" s="10"/>
      <c r="G5" s="10"/>
      <c r="H5" s="21" t="s">
        <v>10</v>
      </c>
      <c r="I5" s="10"/>
      <c r="J5" s="10"/>
      <c r="N5" s="10"/>
      <c r="O5" s="17"/>
      <c r="Q5" s="32" t="s">
        <v>10</v>
      </c>
    </row>
    <row r="6" spans="2:19" s="16" customFormat="1" ht="72" customHeight="1" thickBot="1" thickTop="1">
      <c r="B6" s="18" t="s">
        <v>1</v>
      </c>
      <c r="C6" s="33" t="s">
        <v>19</v>
      </c>
      <c r="D6" s="33" t="s">
        <v>0</v>
      </c>
      <c r="E6" s="33" t="s">
        <v>30</v>
      </c>
      <c r="F6" s="33" t="s">
        <v>31</v>
      </c>
      <c r="G6" s="33" t="s">
        <v>43</v>
      </c>
      <c r="H6" s="29" t="s">
        <v>70</v>
      </c>
      <c r="I6" s="33" t="s">
        <v>20</v>
      </c>
      <c r="J6" s="33" t="s">
        <v>21</v>
      </c>
      <c r="K6" s="33" t="s">
        <v>41</v>
      </c>
      <c r="L6" s="33" t="s">
        <v>22</v>
      </c>
      <c r="M6" s="47" t="s">
        <v>25</v>
      </c>
      <c r="N6" s="33" t="s">
        <v>26</v>
      </c>
      <c r="O6" s="33" t="s">
        <v>27</v>
      </c>
      <c r="P6" s="33" t="s">
        <v>5</v>
      </c>
      <c r="Q6" s="27" t="s">
        <v>6</v>
      </c>
      <c r="R6" s="33" t="s">
        <v>7</v>
      </c>
      <c r="S6" s="33" t="s">
        <v>8</v>
      </c>
    </row>
    <row r="7" spans="2:19" ht="88.5" customHeight="1" thickTop="1">
      <c r="B7" s="61">
        <v>1</v>
      </c>
      <c r="C7" s="62" t="s">
        <v>28</v>
      </c>
      <c r="D7" s="63">
        <v>15</v>
      </c>
      <c r="E7" s="64" t="s">
        <v>16</v>
      </c>
      <c r="F7" s="65" t="s">
        <v>66</v>
      </c>
      <c r="G7" s="66"/>
      <c r="H7" s="38"/>
      <c r="I7" s="67" t="s">
        <v>42</v>
      </c>
      <c r="J7" s="68" t="s">
        <v>14</v>
      </c>
      <c r="K7" s="67" t="s">
        <v>15</v>
      </c>
      <c r="L7" s="64" t="s">
        <v>23</v>
      </c>
      <c r="M7" s="67" t="s">
        <v>13</v>
      </c>
      <c r="N7" s="67" t="s">
        <v>34</v>
      </c>
      <c r="O7" s="5">
        <f aca="true" t="shared" si="0" ref="O7:O32">D7*P7</f>
        <v>74379.75</v>
      </c>
      <c r="P7" s="23">
        <v>4958.65</v>
      </c>
      <c r="Q7" s="39"/>
      <c r="R7" s="41">
        <f aca="true" t="shared" si="1" ref="R7:R32">D7*Q7</f>
        <v>0</v>
      </c>
      <c r="S7" s="44" t="str">
        <f>IF(ISNUMBER(Q7),IF(Q7&gt;P7,"NEVYHOVUJE","VYHOVUJE")," ")</f>
        <v xml:space="preserve"> </v>
      </c>
    </row>
    <row r="8" spans="2:19" ht="75" customHeight="1">
      <c r="B8" s="69">
        <v>2</v>
      </c>
      <c r="C8" s="70" t="s">
        <v>29</v>
      </c>
      <c r="D8" s="71">
        <v>1</v>
      </c>
      <c r="E8" s="72" t="s">
        <v>16</v>
      </c>
      <c r="F8" s="73"/>
      <c r="G8" s="74"/>
      <c r="H8" s="22"/>
      <c r="I8" s="75"/>
      <c r="J8" s="76"/>
      <c r="K8" s="75"/>
      <c r="L8" s="72" t="s">
        <v>24</v>
      </c>
      <c r="M8" s="75"/>
      <c r="N8" s="77"/>
      <c r="O8" s="6">
        <f t="shared" si="0"/>
        <v>13223</v>
      </c>
      <c r="P8" s="24">
        <v>13223</v>
      </c>
      <c r="Q8" s="26"/>
      <c r="R8" s="42">
        <f t="shared" si="1"/>
        <v>0</v>
      </c>
      <c r="S8" s="45" t="str">
        <f aca="true" t="shared" si="2" ref="S8:S32">IF(ISNUMBER(Q8),IF(Q8&gt;P8,"NEVYHOVUJE","VYHOVUJE")," ")</f>
        <v xml:space="preserve"> </v>
      </c>
    </row>
    <row r="9" spans="2:19" ht="91.5" customHeight="1">
      <c r="B9" s="69">
        <v>3</v>
      </c>
      <c r="C9" s="70" t="s">
        <v>32</v>
      </c>
      <c r="D9" s="71">
        <v>23</v>
      </c>
      <c r="E9" s="72" t="s">
        <v>16</v>
      </c>
      <c r="F9" s="73"/>
      <c r="G9" s="74"/>
      <c r="H9" s="22"/>
      <c r="I9" s="75"/>
      <c r="J9" s="76"/>
      <c r="K9" s="75"/>
      <c r="L9" s="72" t="s">
        <v>24</v>
      </c>
      <c r="M9" s="75"/>
      <c r="N9" s="78" t="s">
        <v>35</v>
      </c>
      <c r="O9" s="6">
        <f t="shared" si="0"/>
        <v>47520.759999999995</v>
      </c>
      <c r="P9" s="24">
        <v>2066.12</v>
      </c>
      <c r="Q9" s="26"/>
      <c r="R9" s="42">
        <f t="shared" si="1"/>
        <v>0</v>
      </c>
      <c r="S9" s="45" t="str">
        <f t="shared" si="2"/>
        <v xml:space="preserve"> </v>
      </c>
    </row>
    <row r="10" spans="2:19" ht="93" customHeight="1">
      <c r="B10" s="69">
        <v>4</v>
      </c>
      <c r="C10" s="70" t="s">
        <v>33</v>
      </c>
      <c r="D10" s="71">
        <v>33</v>
      </c>
      <c r="E10" s="72" t="s">
        <v>16</v>
      </c>
      <c r="F10" s="79"/>
      <c r="G10" s="74"/>
      <c r="H10" s="22"/>
      <c r="I10" s="75"/>
      <c r="J10" s="76"/>
      <c r="K10" s="75"/>
      <c r="L10" s="80" t="s">
        <v>23</v>
      </c>
      <c r="M10" s="75"/>
      <c r="N10" s="81" t="s">
        <v>36</v>
      </c>
      <c r="O10" s="6">
        <f t="shared" si="0"/>
        <v>29999.97</v>
      </c>
      <c r="P10" s="24">
        <v>909.09</v>
      </c>
      <c r="Q10" s="26"/>
      <c r="R10" s="42">
        <f t="shared" si="1"/>
        <v>0</v>
      </c>
      <c r="S10" s="45" t="str">
        <f t="shared" si="2"/>
        <v xml:space="preserve"> </v>
      </c>
    </row>
    <row r="11" spans="1:19" ht="69.75" customHeight="1">
      <c r="A11" s="82"/>
      <c r="B11" s="83">
        <v>5</v>
      </c>
      <c r="C11" s="84" t="s">
        <v>44</v>
      </c>
      <c r="D11" s="85">
        <v>4</v>
      </c>
      <c r="E11" s="86" t="s">
        <v>16</v>
      </c>
      <c r="F11" s="73" t="s">
        <v>69</v>
      </c>
      <c r="G11" s="87" t="s">
        <v>69</v>
      </c>
      <c r="H11" s="28"/>
      <c r="I11" s="75"/>
      <c r="J11" s="76"/>
      <c r="K11" s="75"/>
      <c r="L11" s="88" t="s">
        <v>67</v>
      </c>
      <c r="M11" s="75"/>
      <c r="N11" s="89" t="s">
        <v>37</v>
      </c>
      <c r="O11" s="6">
        <f t="shared" si="0"/>
        <v>35834.6</v>
      </c>
      <c r="P11" s="37">
        <v>8958.65</v>
      </c>
      <c r="Q11" s="30"/>
      <c r="R11" s="42">
        <f t="shared" si="1"/>
        <v>0</v>
      </c>
      <c r="S11" s="45" t="str">
        <f t="shared" si="2"/>
        <v xml:space="preserve"> </v>
      </c>
    </row>
    <row r="12" spans="1:19" ht="44.25" customHeight="1">
      <c r="A12" s="82"/>
      <c r="B12" s="83">
        <v>6</v>
      </c>
      <c r="C12" s="84" t="s">
        <v>45</v>
      </c>
      <c r="D12" s="85">
        <v>4</v>
      </c>
      <c r="E12" s="86" t="s">
        <v>16</v>
      </c>
      <c r="F12" s="73"/>
      <c r="G12" s="73"/>
      <c r="H12" s="28"/>
      <c r="I12" s="75"/>
      <c r="J12" s="76"/>
      <c r="K12" s="75"/>
      <c r="L12" s="76"/>
      <c r="M12" s="75"/>
      <c r="N12" s="75"/>
      <c r="O12" s="36">
        <f t="shared" si="0"/>
        <v>35834.6</v>
      </c>
      <c r="P12" s="37">
        <v>8958.65</v>
      </c>
      <c r="Q12" s="30"/>
      <c r="R12" s="42">
        <f t="shared" si="1"/>
        <v>0</v>
      </c>
      <c r="S12" s="45" t="str">
        <f t="shared" si="2"/>
        <v xml:space="preserve"> </v>
      </c>
    </row>
    <row r="13" spans="1:19" ht="45.75" customHeight="1">
      <c r="A13" s="82"/>
      <c r="B13" s="83">
        <v>7</v>
      </c>
      <c r="C13" s="90" t="s">
        <v>46</v>
      </c>
      <c r="D13" s="85">
        <v>1</v>
      </c>
      <c r="E13" s="86" t="s">
        <v>16</v>
      </c>
      <c r="F13" s="73"/>
      <c r="G13" s="73"/>
      <c r="H13" s="28"/>
      <c r="I13" s="75"/>
      <c r="J13" s="76"/>
      <c r="K13" s="75"/>
      <c r="L13" s="76"/>
      <c r="M13" s="75"/>
      <c r="N13" s="75"/>
      <c r="O13" s="36">
        <f t="shared" si="0"/>
        <v>8958.65</v>
      </c>
      <c r="P13" s="37">
        <v>8958.65</v>
      </c>
      <c r="Q13" s="30"/>
      <c r="R13" s="42">
        <f t="shared" si="1"/>
        <v>0</v>
      </c>
      <c r="S13" s="45" t="str">
        <f t="shared" si="2"/>
        <v xml:space="preserve"> </v>
      </c>
    </row>
    <row r="14" spans="1:19" ht="56.25" customHeight="1">
      <c r="A14" s="82"/>
      <c r="B14" s="83">
        <v>8</v>
      </c>
      <c r="C14" s="84" t="s">
        <v>47</v>
      </c>
      <c r="D14" s="85">
        <v>1</v>
      </c>
      <c r="E14" s="86" t="s">
        <v>16</v>
      </c>
      <c r="F14" s="73"/>
      <c r="G14" s="73"/>
      <c r="H14" s="28"/>
      <c r="I14" s="75"/>
      <c r="J14" s="76"/>
      <c r="K14" s="75"/>
      <c r="L14" s="76"/>
      <c r="M14" s="75"/>
      <c r="N14" s="75"/>
      <c r="O14" s="36">
        <f t="shared" si="0"/>
        <v>8958.65</v>
      </c>
      <c r="P14" s="37">
        <v>8958.65</v>
      </c>
      <c r="Q14" s="30"/>
      <c r="R14" s="42">
        <f t="shared" si="1"/>
        <v>0</v>
      </c>
      <c r="S14" s="45" t="str">
        <f t="shared" si="2"/>
        <v xml:space="preserve"> </v>
      </c>
    </row>
    <row r="15" spans="1:19" ht="57" customHeight="1">
      <c r="A15" s="82"/>
      <c r="B15" s="83">
        <v>9</v>
      </c>
      <c r="C15" s="84" t="s">
        <v>48</v>
      </c>
      <c r="D15" s="85">
        <v>1</v>
      </c>
      <c r="E15" s="86" t="s">
        <v>16</v>
      </c>
      <c r="F15" s="73"/>
      <c r="G15" s="73"/>
      <c r="H15" s="28"/>
      <c r="I15" s="75"/>
      <c r="J15" s="76"/>
      <c r="K15" s="75"/>
      <c r="L15" s="76"/>
      <c r="M15" s="75"/>
      <c r="N15" s="75"/>
      <c r="O15" s="36">
        <f t="shared" si="0"/>
        <v>8958.65</v>
      </c>
      <c r="P15" s="37">
        <v>8958.65</v>
      </c>
      <c r="Q15" s="30"/>
      <c r="R15" s="42">
        <f t="shared" si="1"/>
        <v>0</v>
      </c>
      <c r="S15" s="45" t="str">
        <f t="shared" si="2"/>
        <v xml:space="preserve"> </v>
      </c>
    </row>
    <row r="16" spans="1:19" ht="56.25" customHeight="1">
      <c r="A16" s="82"/>
      <c r="B16" s="83">
        <v>10</v>
      </c>
      <c r="C16" s="84" t="s">
        <v>49</v>
      </c>
      <c r="D16" s="85">
        <v>1</v>
      </c>
      <c r="E16" s="86" t="s">
        <v>16</v>
      </c>
      <c r="F16" s="73"/>
      <c r="G16" s="73"/>
      <c r="H16" s="28"/>
      <c r="I16" s="75"/>
      <c r="J16" s="76"/>
      <c r="K16" s="75"/>
      <c r="L16" s="76"/>
      <c r="M16" s="75"/>
      <c r="N16" s="77"/>
      <c r="O16" s="36">
        <f t="shared" si="0"/>
        <v>8958.65</v>
      </c>
      <c r="P16" s="37">
        <v>8958.65</v>
      </c>
      <c r="Q16" s="30"/>
      <c r="R16" s="42">
        <f t="shared" si="1"/>
        <v>0</v>
      </c>
      <c r="S16" s="45" t="str">
        <f t="shared" si="2"/>
        <v xml:space="preserve"> </v>
      </c>
    </row>
    <row r="17" spans="2:19" ht="60" customHeight="1">
      <c r="B17" s="69">
        <v>11</v>
      </c>
      <c r="C17" s="84" t="s">
        <v>50</v>
      </c>
      <c r="D17" s="71">
        <v>5</v>
      </c>
      <c r="E17" s="72" t="s">
        <v>16</v>
      </c>
      <c r="F17" s="73"/>
      <c r="G17" s="73"/>
      <c r="H17" s="22"/>
      <c r="I17" s="75"/>
      <c r="J17" s="76"/>
      <c r="K17" s="75"/>
      <c r="L17" s="76"/>
      <c r="M17" s="75"/>
      <c r="N17" s="89" t="s">
        <v>38</v>
      </c>
      <c r="O17" s="6">
        <f t="shared" si="0"/>
        <v>40082.65</v>
      </c>
      <c r="P17" s="24">
        <v>8016.53</v>
      </c>
      <c r="Q17" s="26"/>
      <c r="R17" s="42">
        <f t="shared" si="1"/>
        <v>0</v>
      </c>
      <c r="S17" s="45" t="str">
        <f t="shared" si="2"/>
        <v xml:space="preserve"> </v>
      </c>
    </row>
    <row r="18" spans="2:19" ht="53.25" customHeight="1">
      <c r="B18" s="69">
        <v>12</v>
      </c>
      <c r="C18" s="84" t="s">
        <v>51</v>
      </c>
      <c r="D18" s="71">
        <v>5</v>
      </c>
      <c r="E18" s="72" t="s">
        <v>16</v>
      </c>
      <c r="F18" s="73"/>
      <c r="G18" s="73"/>
      <c r="H18" s="22"/>
      <c r="I18" s="75"/>
      <c r="J18" s="76"/>
      <c r="K18" s="75"/>
      <c r="L18" s="76"/>
      <c r="M18" s="75"/>
      <c r="N18" s="75"/>
      <c r="O18" s="6">
        <f t="shared" si="0"/>
        <v>40082.65</v>
      </c>
      <c r="P18" s="24">
        <v>8016.53</v>
      </c>
      <c r="Q18" s="26"/>
      <c r="R18" s="42">
        <f t="shared" si="1"/>
        <v>0</v>
      </c>
      <c r="S18" s="45" t="str">
        <f t="shared" si="2"/>
        <v xml:space="preserve"> </v>
      </c>
    </row>
    <row r="19" spans="2:19" ht="49.5" customHeight="1">
      <c r="B19" s="69">
        <v>13</v>
      </c>
      <c r="C19" s="91" t="s">
        <v>52</v>
      </c>
      <c r="D19" s="92">
        <v>2</v>
      </c>
      <c r="E19" s="93" t="s">
        <v>16</v>
      </c>
      <c r="F19" s="73"/>
      <c r="G19" s="73"/>
      <c r="H19" s="22"/>
      <c r="I19" s="75"/>
      <c r="J19" s="76"/>
      <c r="K19" s="75"/>
      <c r="L19" s="76"/>
      <c r="M19" s="75"/>
      <c r="N19" s="75"/>
      <c r="O19" s="6">
        <f t="shared" si="0"/>
        <v>16033.06</v>
      </c>
      <c r="P19" s="24">
        <v>8016.53</v>
      </c>
      <c r="Q19" s="26"/>
      <c r="R19" s="42">
        <f t="shared" si="1"/>
        <v>0</v>
      </c>
      <c r="S19" s="45" t="str">
        <f t="shared" si="2"/>
        <v xml:space="preserve"> </v>
      </c>
    </row>
    <row r="20" spans="2:19" ht="54" customHeight="1">
      <c r="B20" s="69">
        <v>14</v>
      </c>
      <c r="C20" s="91" t="s">
        <v>53</v>
      </c>
      <c r="D20" s="92">
        <v>2</v>
      </c>
      <c r="E20" s="93" t="s">
        <v>16</v>
      </c>
      <c r="F20" s="73"/>
      <c r="G20" s="73"/>
      <c r="H20" s="22"/>
      <c r="I20" s="75"/>
      <c r="J20" s="76"/>
      <c r="K20" s="75"/>
      <c r="L20" s="76"/>
      <c r="M20" s="75"/>
      <c r="N20" s="75"/>
      <c r="O20" s="6">
        <f t="shared" si="0"/>
        <v>16033.06</v>
      </c>
      <c r="P20" s="24">
        <v>8016.53</v>
      </c>
      <c r="Q20" s="26"/>
      <c r="R20" s="42">
        <f t="shared" si="1"/>
        <v>0</v>
      </c>
      <c r="S20" s="45" t="str">
        <f t="shared" si="2"/>
        <v xml:space="preserve"> </v>
      </c>
    </row>
    <row r="21" spans="2:19" ht="68.25" customHeight="1">
      <c r="B21" s="69">
        <v>15</v>
      </c>
      <c r="C21" s="91" t="s">
        <v>54</v>
      </c>
      <c r="D21" s="92">
        <v>2</v>
      </c>
      <c r="E21" s="93" t="s">
        <v>16</v>
      </c>
      <c r="F21" s="73"/>
      <c r="G21" s="73"/>
      <c r="H21" s="22"/>
      <c r="I21" s="75"/>
      <c r="J21" s="76"/>
      <c r="K21" s="75"/>
      <c r="L21" s="76"/>
      <c r="M21" s="75"/>
      <c r="N21" s="75"/>
      <c r="O21" s="6">
        <f t="shared" si="0"/>
        <v>9917.3</v>
      </c>
      <c r="P21" s="24">
        <v>4958.65</v>
      </c>
      <c r="Q21" s="26"/>
      <c r="R21" s="42">
        <f t="shared" si="1"/>
        <v>0</v>
      </c>
      <c r="S21" s="45" t="str">
        <f t="shared" si="2"/>
        <v xml:space="preserve"> </v>
      </c>
    </row>
    <row r="22" spans="2:19" ht="61.5" customHeight="1">
      <c r="B22" s="69">
        <v>16</v>
      </c>
      <c r="C22" s="84" t="s">
        <v>55</v>
      </c>
      <c r="D22" s="71">
        <v>1</v>
      </c>
      <c r="E22" s="72" t="s">
        <v>16</v>
      </c>
      <c r="F22" s="73"/>
      <c r="G22" s="73"/>
      <c r="H22" s="22"/>
      <c r="I22" s="75"/>
      <c r="J22" s="76"/>
      <c r="K22" s="75"/>
      <c r="L22" s="76"/>
      <c r="M22" s="75"/>
      <c r="N22" s="75"/>
      <c r="O22" s="6">
        <f t="shared" si="0"/>
        <v>7024.75</v>
      </c>
      <c r="P22" s="24">
        <v>7024.75</v>
      </c>
      <c r="Q22" s="26"/>
      <c r="R22" s="42">
        <f t="shared" si="1"/>
        <v>0</v>
      </c>
      <c r="S22" s="45" t="str">
        <f t="shared" si="2"/>
        <v xml:space="preserve"> </v>
      </c>
    </row>
    <row r="23" spans="2:19" ht="46.5" customHeight="1">
      <c r="B23" s="69">
        <v>17</v>
      </c>
      <c r="C23" s="90" t="s">
        <v>56</v>
      </c>
      <c r="D23" s="71">
        <v>8</v>
      </c>
      <c r="E23" s="72" t="s">
        <v>16</v>
      </c>
      <c r="F23" s="73"/>
      <c r="G23" s="73"/>
      <c r="H23" s="22"/>
      <c r="I23" s="75"/>
      <c r="J23" s="76"/>
      <c r="K23" s="75"/>
      <c r="L23" s="76"/>
      <c r="M23" s="75"/>
      <c r="N23" s="77"/>
      <c r="O23" s="6">
        <f t="shared" si="0"/>
        <v>39669.2</v>
      </c>
      <c r="P23" s="24">
        <v>4958.65</v>
      </c>
      <c r="Q23" s="26"/>
      <c r="R23" s="42">
        <f t="shared" si="1"/>
        <v>0</v>
      </c>
      <c r="S23" s="45" t="str">
        <f t="shared" si="2"/>
        <v xml:space="preserve"> </v>
      </c>
    </row>
    <row r="24" spans="2:19" ht="40.5" customHeight="1">
      <c r="B24" s="69">
        <v>18</v>
      </c>
      <c r="C24" s="84" t="s">
        <v>57</v>
      </c>
      <c r="D24" s="71">
        <v>1</v>
      </c>
      <c r="E24" s="72" t="s">
        <v>16</v>
      </c>
      <c r="F24" s="73"/>
      <c r="G24" s="73"/>
      <c r="H24" s="22"/>
      <c r="I24" s="75"/>
      <c r="J24" s="76"/>
      <c r="K24" s="75"/>
      <c r="L24" s="76"/>
      <c r="M24" s="75"/>
      <c r="N24" s="89" t="s">
        <v>39</v>
      </c>
      <c r="O24" s="6">
        <f t="shared" si="0"/>
        <v>8016.53</v>
      </c>
      <c r="P24" s="24">
        <v>8016.53</v>
      </c>
      <c r="Q24" s="26"/>
      <c r="R24" s="42">
        <f t="shared" si="1"/>
        <v>0</v>
      </c>
      <c r="S24" s="45" t="str">
        <f t="shared" si="2"/>
        <v xml:space="preserve"> </v>
      </c>
    </row>
    <row r="25" spans="2:19" ht="37.5" customHeight="1">
      <c r="B25" s="69">
        <v>19</v>
      </c>
      <c r="C25" s="90" t="s">
        <v>58</v>
      </c>
      <c r="D25" s="71">
        <v>2</v>
      </c>
      <c r="E25" s="72" t="s">
        <v>16</v>
      </c>
      <c r="F25" s="73"/>
      <c r="G25" s="73"/>
      <c r="H25" s="22"/>
      <c r="I25" s="75"/>
      <c r="J25" s="76"/>
      <c r="K25" s="75"/>
      <c r="L25" s="76"/>
      <c r="M25" s="75"/>
      <c r="N25" s="75"/>
      <c r="O25" s="6">
        <f t="shared" si="0"/>
        <v>9917.3</v>
      </c>
      <c r="P25" s="24">
        <v>4958.65</v>
      </c>
      <c r="Q25" s="26"/>
      <c r="R25" s="42">
        <f t="shared" si="1"/>
        <v>0</v>
      </c>
      <c r="S25" s="45" t="str">
        <f t="shared" si="2"/>
        <v xml:space="preserve"> </v>
      </c>
    </row>
    <row r="26" spans="2:19" ht="40.5" customHeight="1">
      <c r="B26" s="69">
        <v>20</v>
      </c>
      <c r="C26" s="84" t="s">
        <v>59</v>
      </c>
      <c r="D26" s="71">
        <v>3</v>
      </c>
      <c r="E26" s="72" t="s">
        <v>16</v>
      </c>
      <c r="F26" s="73"/>
      <c r="G26" s="73"/>
      <c r="H26" s="22"/>
      <c r="I26" s="75"/>
      <c r="J26" s="76"/>
      <c r="K26" s="75"/>
      <c r="L26" s="76"/>
      <c r="M26" s="75"/>
      <c r="N26" s="75"/>
      <c r="O26" s="6">
        <f t="shared" si="0"/>
        <v>21074.25</v>
      </c>
      <c r="P26" s="24">
        <v>7024.75</v>
      </c>
      <c r="Q26" s="26"/>
      <c r="R26" s="42">
        <f t="shared" si="1"/>
        <v>0</v>
      </c>
      <c r="S26" s="45" t="str">
        <f t="shared" si="2"/>
        <v xml:space="preserve"> </v>
      </c>
    </row>
    <row r="27" spans="2:19" ht="43.5" customHeight="1">
      <c r="B27" s="69">
        <v>21</v>
      </c>
      <c r="C27" s="84" t="s">
        <v>60</v>
      </c>
      <c r="D27" s="71">
        <v>3</v>
      </c>
      <c r="E27" s="72" t="s">
        <v>16</v>
      </c>
      <c r="F27" s="73"/>
      <c r="G27" s="73"/>
      <c r="H27" s="22"/>
      <c r="I27" s="75"/>
      <c r="J27" s="76"/>
      <c r="K27" s="75"/>
      <c r="L27" s="76"/>
      <c r="M27" s="75"/>
      <c r="N27" s="77"/>
      <c r="O27" s="6">
        <f t="shared" si="0"/>
        <v>21074.25</v>
      </c>
      <c r="P27" s="24">
        <v>7024.75</v>
      </c>
      <c r="Q27" s="26"/>
      <c r="R27" s="42">
        <f t="shared" si="1"/>
        <v>0</v>
      </c>
      <c r="S27" s="45" t="str">
        <f t="shared" si="2"/>
        <v xml:space="preserve"> </v>
      </c>
    </row>
    <row r="28" spans="2:19" ht="56.25" customHeight="1">
      <c r="B28" s="69">
        <v>22</v>
      </c>
      <c r="C28" s="84" t="s">
        <v>61</v>
      </c>
      <c r="D28" s="71">
        <v>1</v>
      </c>
      <c r="E28" s="72" t="s">
        <v>16</v>
      </c>
      <c r="F28" s="73"/>
      <c r="G28" s="73"/>
      <c r="H28" s="22"/>
      <c r="I28" s="75"/>
      <c r="J28" s="76"/>
      <c r="K28" s="75"/>
      <c r="L28" s="76"/>
      <c r="M28" s="75"/>
      <c r="N28" s="89" t="s">
        <v>40</v>
      </c>
      <c r="O28" s="6">
        <f t="shared" si="0"/>
        <v>7024.75</v>
      </c>
      <c r="P28" s="24">
        <v>7024.75</v>
      </c>
      <c r="Q28" s="26"/>
      <c r="R28" s="42">
        <f t="shared" si="1"/>
        <v>0</v>
      </c>
      <c r="S28" s="45" t="str">
        <f t="shared" si="2"/>
        <v xml:space="preserve"> </v>
      </c>
    </row>
    <row r="29" spans="2:19" ht="60" customHeight="1">
      <c r="B29" s="69">
        <v>23</v>
      </c>
      <c r="C29" s="90" t="s">
        <v>62</v>
      </c>
      <c r="D29" s="71">
        <v>1</v>
      </c>
      <c r="E29" s="72" t="s">
        <v>16</v>
      </c>
      <c r="F29" s="73"/>
      <c r="G29" s="73"/>
      <c r="H29" s="22"/>
      <c r="I29" s="75"/>
      <c r="J29" s="76"/>
      <c r="K29" s="75"/>
      <c r="L29" s="94"/>
      <c r="M29" s="75"/>
      <c r="N29" s="77"/>
      <c r="O29" s="6">
        <f t="shared" si="0"/>
        <v>6611.57</v>
      </c>
      <c r="P29" s="24">
        <v>6611.57</v>
      </c>
      <c r="Q29" s="26"/>
      <c r="R29" s="42">
        <f t="shared" si="1"/>
        <v>0</v>
      </c>
      <c r="S29" s="45" t="str">
        <f t="shared" si="2"/>
        <v xml:space="preserve"> </v>
      </c>
    </row>
    <row r="30" spans="2:19" ht="48" customHeight="1">
      <c r="B30" s="69">
        <v>24</v>
      </c>
      <c r="C30" s="90" t="s">
        <v>63</v>
      </c>
      <c r="D30" s="71">
        <v>3</v>
      </c>
      <c r="E30" s="72" t="s">
        <v>16</v>
      </c>
      <c r="F30" s="73"/>
      <c r="G30" s="73"/>
      <c r="H30" s="22"/>
      <c r="I30" s="75"/>
      <c r="J30" s="76"/>
      <c r="K30" s="75"/>
      <c r="L30" s="88" t="s">
        <v>68</v>
      </c>
      <c r="M30" s="75"/>
      <c r="N30" s="89" t="s">
        <v>39</v>
      </c>
      <c r="O30" s="6">
        <f t="shared" si="0"/>
        <v>18594.9</v>
      </c>
      <c r="P30" s="24">
        <v>6198.3</v>
      </c>
      <c r="Q30" s="26"/>
      <c r="R30" s="42">
        <f t="shared" si="1"/>
        <v>0</v>
      </c>
      <c r="S30" s="45" t="str">
        <f t="shared" si="2"/>
        <v xml:space="preserve"> </v>
      </c>
    </row>
    <row r="31" spans="2:19" ht="45.75" customHeight="1">
      <c r="B31" s="69">
        <v>25</v>
      </c>
      <c r="C31" s="90" t="s">
        <v>64</v>
      </c>
      <c r="D31" s="71">
        <v>4</v>
      </c>
      <c r="E31" s="72" t="s">
        <v>16</v>
      </c>
      <c r="F31" s="73"/>
      <c r="G31" s="73"/>
      <c r="H31" s="22"/>
      <c r="I31" s="75"/>
      <c r="J31" s="76"/>
      <c r="K31" s="75"/>
      <c r="L31" s="76"/>
      <c r="M31" s="75"/>
      <c r="N31" s="75"/>
      <c r="O31" s="6">
        <f t="shared" si="0"/>
        <v>3305.6</v>
      </c>
      <c r="P31" s="24">
        <v>826.4</v>
      </c>
      <c r="Q31" s="26"/>
      <c r="R31" s="42">
        <f t="shared" si="1"/>
        <v>0</v>
      </c>
      <c r="S31" s="45" t="str">
        <f t="shared" si="2"/>
        <v xml:space="preserve"> </v>
      </c>
    </row>
    <row r="32" spans="2:19" ht="61.5" customHeight="1" thickBot="1">
      <c r="B32" s="95">
        <v>26</v>
      </c>
      <c r="C32" s="96" t="s">
        <v>65</v>
      </c>
      <c r="D32" s="97">
        <v>6</v>
      </c>
      <c r="E32" s="98" t="s">
        <v>16</v>
      </c>
      <c r="F32" s="99"/>
      <c r="G32" s="99"/>
      <c r="H32" s="40"/>
      <c r="I32" s="100"/>
      <c r="J32" s="101"/>
      <c r="K32" s="100"/>
      <c r="L32" s="101"/>
      <c r="M32" s="100"/>
      <c r="N32" s="100"/>
      <c r="O32" s="7">
        <f t="shared" si="0"/>
        <v>49587.899999999994</v>
      </c>
      <c r="P32" s="25">
        <v>8264.65</v>
      </c>
      <c r="Q32" s="31"/>
      <c r="R32" s="43">
        <f t="shared" si="1"/>
        <v>0</v>
      </c>
      <c r="S32" s="46" t="str">
        <f t="shared" si="2"/>
        <v xml:space="preserve"> </v>
      </c>
    </row>
    <row r="33" spans="1:19" ht="13.5" customHeight="1" thickBot="1" thickTop="1">
      <c r="A33" s="102"/>
      <c r="B33" s="102"/>
      <c r="C33" s="103"/>
      <c r="D33" s="102"/>
      <c r="E33" s="103"/>
      <c r="F33" s="103"/>
      <c r="G33" s="103"/>
      <c r="H33" s="104"/>
      <c r="I33" s="102"/>
      <c r="J33" s="103"/>
      <c r="K33" s="102"/>
      <c r="L33" s="103"/>
      <c r="M33" s="102"/>
      <c r="N33" s="102"/>
      <c r="O33" s="102"/>
      <c r="P33" s="102"/>
      <c r="Q33" s="102"/>
      <c r="R33" s="105"/>
      <c r="S33" s="102"/>
    </row>
    <row r="34" spans="1:19" ht="60.75" customHeight="1" thickBot="1" thickTop="1">
      <c r="A34" s="106"/>
      <c r="B34" s="50" t="s">
        <v>12</v>
      </c>
      <c r="C34" s="50"/>
      <c r="D34" s="50"/>
      <c r="E34" s="50"/>
      <c r="F34" s="50"/>
      <c r="G34" s="50"/>
      <c r="H34" s="50"/>
      <c r="I34" s="50"/>
      <c r="J34" s="19"/>
      <c r="K34" s="1"/>
      <c r="L34" s="107"/>
      <c r="M34" s="108"/>
      <c r="N34" s="108"/>
      <c r="O34" s="2"/>
      <c r="P34" s="34" t="s">
        <v>3</v>
      </c>
      <c r="Q34" s="48" t="s">
        <v>9</v>
      </c>
      <c r="R34" s="109"/>
      <c r="S34" s="110"/>
    </row>
    <row r="35" spans="1:19" ht="33" customHeight="1" thickBot="1" thickTop="1">
      <c r="A35" s="106"/>
      <c r="B35" s="111" t="s">
        <v>2</v>
      </c>
      <c r="C35" s="111"/>
      <c r="D35" s="111"/>
      <c r="E35" s="111"/>
      <c r="F35" s="111"/>
      <c r="G35" s="111"/>
      <c r="H35" s="111"/>
      <c r="I35" s="112"/>
      <c r="L35" s="20"/>
      <c r="M35" s="3"/>
      <c r="N35" s="3"/>
      <c r="O35" s="4"/>
      <c r="P35" s="35">
        <f>SUM(O7:O32)</f>
        <v>586677.0000000001</v>
      </c>
      <c r="Q35" s="49">
        <f>SUM(R7:R32)</f>
        <v>0</v>
      </c>
      <c r="R35" s="113"/>
      <c r="S35" s="114"/>
    </row>
    <row r="36" spans="1:19" ht="14.25" customHeight="1" thickTop="1">
      <c r="A36" s="106"/>
      <c r="B36" s="115"/>
      <c r="C36" s="116"/>
      <c r="D36" s="117"/>
      <c r="E36" s="118"/>
      <c r="F36" s="116"/>
      <c r="G36" s="116"/>
      <c r="H36" s="119"/>
      <c r="I36" s="119"/>
      <c r="J36" s="116"/>
      <c r="K36" s="115"/>
      <c r="L36" s="120"/>
      <c r="M36" s="115"/>
      <c r="N36" s="119"/>
      <c r="O36" s="119"/>
      <c r="P36" s="115"/>
      <c r="Q36" s="115"/>
      <c r="R36" s="115"/>
      <c r="S36" s="115"/>
    </row>
    <row r="37" spans="3:15" ht="15">
      <c r="C37" s="16"/>
      <c r="D37" s="60"/>
      <c r="E37" s="16"/>
      <c r="F37" s="16"/>
      <c r="G37" s="16"/>
      <c r="H37" s="60"/>
      <c r="I37" s="60"/>
      <c r="J37" s="16"/>
      <c r="N37" s="60"/>
      <c r="O37" s="60"/>
    </row>
    <row r="38" spans="3:15" ht="15">
      <c r="C38" s="16"/>
      <c r="D38" s="60"/>
      <c r="E38" s="16"/>
      <c r="F38" s="16"/>
      <c r="G38" s="16"/>
      <c r="H38" s="60"/>
      <c r="I38" s="60"/>
      <c r="J38" s="16"/>
      <c r="N38" s="60"/>
      <c r="O38" s="60"/>
    </row>
    <row r="39" spans="3:15" ht="15">
      <c r="C39" s="16"/>
      <c r="D39" s="60"/>
      <c r="E39" s="16"/>
      <c r="F39" s="16"/>
      <c r="G39" s="16"/>
      <c r="H39" s="60"/>
      <c r="I39" s="60"/>
      <c r="J39" s="16"/>
      <c r="N39" s="60"/>
      <c r="O39" s="60"/>
    </row>
    <row r="40" spans="3:15" ht="15">
      <c r="C40" s="16"/>
      <c r="D40" s="60"/>
      <c r="E40" s="16"/>
      <c r="F40" s="16"/>
      <c r="G40" s="16"/>
      <c r="H40" s="60"/>
      <c r="I40" s="60"/>
      <c r="J40" s="16"/>
      <c r="N40" s="60"/>
      <c r="O40" s="60"/>
    </row>
    <row r="41" spans="3:15" ht="15">
      <c r="C41" s="16"/>
      <c r="D41" s="60"/>
      <c r="E41" s="16"/>
      <c r="F41" s="16"/>
      <c r="G41" s="16"/>
      <c r="H41" s="60"/>
      <c r="I41" s="60"/>
      <c r="J41" s="16"/>
      <c r="N41" s="60"/>
      <c r="O41" s="60"/>
    </row>
    <row r="42" spans="3:15" ht="15">
      <c r="C42" s="16"/>
      <c r="D42" s="60"/>
      <c r="E42" s="16"/>
      <c r="F42" s="16"/>
      <c r="G42" s="16"/>
      <c r="H42" s="60"/>
      <c r="I42" s="60"/>
      <c r="J42" s="16"/>
      <c r="N42" s="60"/>
      <c r="O42" s="60"/>
    </row>
    <row r="43" spans="3:15" ht="15">
      <c r="C43" s="16"/>
      <c r="D43" s="60"/>
      <c r="E43" s="16"/>
      <c r="F43" s="16"/>
      <c r="G43" s="16"/>
      <c r="H43" s="60"/>
      <c r="I43" s="60"/>
      <c r="J43" s="16"/>
      <c r="N43" s="60"/>
      <c r="O43" s="60"/>
    </row>
    <row r="44" spans="3:15" ht="15">
      <c r="C44" s="16"/>
      <c r="D44" s="60"/>
      <c r="E44" s="16"/>
      <c r="F44" s="16"/>
      <c r="G44" s="16"/>
      <c r="H44" s="60"/>
      <c r="I44" s="60"/>
      <c r="J44" s="16"/>
      <c r="N44" s="60"/>
      <c r="O44" s="60"/>
    </row>
    <row r="45" spans="3:15" ht="15">
      <c r="C45" s="16"/>
      <c r="D45" s="60"/>
      <c r="E45" s="16"/>
      <c r="F45" s="16"/>
      <c r="G45" s="16"/>
      <c r="H45" s="60"/>
      <c r="I45" s="60"/>
      <c r="J45" s="16"/>
      <c r="N45" s="60"/>
      <c r="O45" s="60"/>
    </row>
    <row r="46" spans="3:15" ht="15">
      <c r="C46" s="16"/>
      <c r="D46" s="60"/>
      <c r="E46" s="16"/>
      <c r="F46" s="16"/>
      <c r="G46" s="16"/>
      <c r="H46" s="60"/>
      <c r="I46" s="60"/>
      <c r="J46" s="16"/>
      <c r="N46" s="60"/>
      <c r="O46" s="60"/>
    </row>
    <row r="47" spans="3:15" ht="15">
      <c r="C47" s="16"/>
      <c r="D47" s="60"/>
      <c r="E47" s="16"/>
      <c r="F47" s="16"/>
      <c r="G47" s="16"/>
      <c r="H47" s="60"/>
      <c r="I47" s="60"/>
      <c r="J47" s="16"/>
      <c r="N47" s="60"/>
      <c r="O47" s="60"/>
    </row>
    <row r="48" spans="3:15" ht="15">
      <c r="C48" s="16"/>
      <c r="D48" s="60"/>
      <c r="E48" s="16"/>
      <c r="F48" s="16"/>
      <c r="G48" s="16"/>
      <c r="H48" s="60"/>
      <c r="I48" s="60"/>
      <c r="J48" s="16"/>
      <c r="N48" s="60"/>
      <c r="O48" s="60"/>
    </row>
    <row r="49" spans="3:15" ht="15">
      <c r="C49" s="16"/>
      <c r="D49" s="60"/>
      <c r="E49" s="16"/>
      <c r="F49" s="16"/>
      <c r="G49" s="16"/>
      <c r="H49" s="60"/>
      <c r="I49" s="60"/>
      <c r="J49" s="16"/>
      <c r="N49" s="60"/>
      <c r="O49" s="60"/>
    </row>
    <row r="50" spans="3:15" ht="15">
      <c r="C50" s="16"/>
      <c r="D50" s="60"/>
      <c r="E50" s="16"/>
      <c r="F50" s="16"/>
      <c r="G50" s="16"/>
      <c r="H50" s="60"/>
      <c r="I50" s="60"/>
      <c r="J50" s="16"/>
      <c r="N50" s="60"/>
      <c r="O50" s="60"/>
    </row>
    <row r="51" spans="3:15" ht="15">
      <c r="C51" s="16"/>
      <c r="D51" s="60"/>
      <c r="E51" s="16"/>
      <c r="F51" s="16"/>
      <c r="G51" s="16"/>
      <c r="H51" s="60"/>
      <c r="I51" s="60"/>
      <c r="J51" s="16"/>
      <c r="N51" s="60"/>
      <c r="O51" s="60"/>
    </row>
    <row r="52" spans="3:15" ht="15">
      <c r="C52" s="16"/>
      <c r="D52" s="60"/>
      <c r="E52" s="16"/>
      <c r="F52" s="16"/>
      <c r="G52" s="16"/>
      <c r="H52" s="60"/>
      <c r="I52" s="60"/>
      <c r="J52" s="16"/>
      <c r="N52" s="60"/>
      <c r="O52" s="60"/>
    </row>
    <row r="53" spans="3:15" ht="15">
      <c r="C53" s="16"/>
      <c r="D53" s="60"/>
      <c r="E53" s="16"/>
      <c r="F53" s="16"/>
      <c r="G53" s="16"/>
      <c r="H53" s="60"/>
      <c r="I53" s="60"/>
      <c r="J53" s="16"/>
      <c r="N53" s="60"/>
      <c r="O53" s="60"/>
    </row>
    <row r="54" spans="3:15" ht="15">
      <c r="C54" s="16"/>
      <c r="D54" s="60"/>
      <c r="E54" s="16"/>
      <c r="F54" s="16"/>
      <c r="G54" s="16"/>
      <c r="H54" s="60"/>
      <c r="I54" s="60"/>
      <c r="J54" s="16"/>
      <c r="N54" s="60"/>
      <c r="O54" s="60"/>
    </row>
    <row r="55" spans="3:15" ht="15">
      <c r="C55" s="16"/>
      <c r="D55" s="60"/>
      <c r="E55" s="16"/>
      <c r="F55" s="16"/>
      <c r="G55" s="16"/>
      <c r="H55" s="60"/>
      <c r="I55" s="60"/>
      <c r="J55" s="16"/>
      <c r="N55" s="60"/>
      <c r="O55" s="60"/>
    </row>
    <row r="56" spans="3:15" ht="15">
      <c r="C56" s="16"/>
      <c r="D56" s="60"/>
      <c r="E56" s="16"/>
      <c r="F56" s="16"/>
      <c r="G56" s="16"/>
      <c r="H56" s="60"/>
      <c r="I56" s="60"/>
      <c r="J56" s="16"/>
      <c r="N56" s="60"/>
      <c r="O56" s="60"/>
    </row>
    <row r="57" spans="3:15" ht="15">
      <c r="C57" s="16"/>
      <c r="D57" s="60"/>
      <c r="E57" s="16"/>
      <c r="F57" s="16"/>
      <c r="G57" s="16"/>
      <c r="H57" s="60"/>
      <c r="I57" s="60"/>
      <c r="J57" s="16"/>
      <c r="N57" s="60"/>
      <c r="O57" s="60"/>
    </row>
    <row r="58" spans="3:15" ht="15">
      <c r="C58" s="16"/>
      <c r="D58" s="60"/>
      <c r="E58" s="16"/>
      <c r="F58" s="16"/>
      <c r="G58" s="16"/>
      <c r="H58" s="60"/>
      <c r="I58" s="60"/>
      <c r="J58" s="16"/>
      <c r="N58" s="60"/>
      <c r="O58" s="60"/>
    </row>
    <row r="59" spans="3:15" ht="15">
      <c r="C59" s="16"/>
      <c r="D59" s="60"/>
      <c r="E59" s="16"/>
      <c r="F59" s="16"/>
      <c r="G59" s="16"/>
      <c r="H59" s="60"/>
      <c r="I59" s="60"/>
      <c r="J59" s="16"/>
      <c r="N59" s="60"/>
      <c r="O59" s="60"/>
    </row>
    <row r="60" spans="3:15" ht="15">
      <c r="C60" s="16"/>
      <c r="D60" s="60"/>
      <c r="E60" s="16"/>
      <c r="F60" s="16"/>
      <c r="G60" s="16"/>
      <c r="H60" s="60"/>
      <c r="I60" s="60"/>
      <c r="J60" s="16"/>
      <c r="N60" s="60"/>
      <c r="O60" s="60"/>
    </row>
    <row r="61" spans="3:15" ht="15">
      <c r="C61" s="16"/>
      <c r="D61" s="60"/>
      <c r="E61" s="16"/>
      <c r="F61" s="16"/>
      <c r="G61" s="16"/>
      <c r="H61" s="60"/>
      <c r="I61" s="60"/>
      <c r="J61" s="16"/>
      <c r="N61" s="60"/>
      <c r="O61" s="60"/>
    </row>
    <row r="62" spans="3:15" ht="15">
      <c r="C62" s="16"/>
      <c r="D62" s="60"/>
      <c r="E62" s="16"/>
      <c r="F62" s="16"/>
      <c r="G62" s="16"/>
      <c r="H62" s="60"/>
      <c r="I62" s="60"/>
      <c r="J62" s="16"/>
      <c r="N62" s="60"/>
      <c r="O62" s="60"/>
    </row>
    <row r="63" spans="3:15" ht="15">
      <c r="C63" s="16"/>
      <c r="D63" s="60"/>
      <c r="E63" s="16"/>
      <c r="F63" s="16"/>
      <c r="G63" s="16"/>
      <c r="H63" s="60"/>
      <c r="I63" s="60"/>
      <c r="J63" s="16"/>
      <c r="N63" s="60"/>
      <c r="O63" s="60"/>
    </row>
    <row r="64" spans="3:15" ht="15">
      <c r="C64" s="16"/>
      <c r="D64" s="60"/>
      <c r="E64" s="16"/>
      <c r="F64" s="16"/>
      <c r="G64" s="16"/>
      <c r="H64" s="60"/>
      <c r="I64" s="60"/>
      <c r="J64" s="16"/>
      <c r="N64" s="60"/>
      <c r="O64" s="60"/>
    </row>
    <row r="65" spans="3:15" ht="15">
      <c r="C65" s="16"/>
      <c r="D65" s="60"/>
      <c r="E65" s="16"/>
      <c r="F65" s="16"/>
      <c r="G65" s="16"/>
      <c r="H65" s="60"/>
      <c r="I65" s="60"/>
      <c r="J65" s="16"/>
      <c r="N65" s="60"/>
      <c r="O65" s="60"/>
    </row>
    <row r="66" spans="3:15" ht="15">
      <c r="C66" s="16"/>
      <c r="D66" s="60"/>
      <c r="E66" s="16"/>
      <c r="F66" s="16"/>
      <c r="G66" s="16"/>
      <c r="H66" s="60"/>
      <c r="I66" s="60"/>
      <c r="J66" s="16"/>
      <c r="N66" s="60"/>
      <c r="O66" s="60"/>
    </row>
    <row r="67" spans="3:15" ht="15">
      <c r="C67" s="16"/>
      <c r="D67" s="60"/>
      <c r="E67" s="16"/>
      <c r="F67" s="16"/>
      <c r="G67" s="16"/>
      <c r="H67" s="60"/>
      <c r="I67" s="60"/>
      <c r="J67" s="16"/>
      <c r="N67" s="60"/>
      <c r="O67" s="60"/>
    </row>
    <row r="68" spans="3:15" ht="15">
      <c r="C68" s="16"/>
      <c r="D68" s="60"/>
      <c r="E68" s="16"/>
      <c r="F68" s="16"/>
      <c r="G68" s="16"/>
      <c r="H68" s="60"/>
      <c r="I68" s="60"/>
      <c r="J68" s="16"/>
      <c r="N68" s="60"/>
      <c r="O68" s="60"/>
    </row>
    <row r="69" spans="3:15" ht="15">
      <c r="C69" s="16"/>
      <c r="D69" s="60"/>
      <c r="E69" s="16"/>
      <c r="F69" s="16"/>
      <c r="G69" s="16"/>
      <c r="H69" s="60"/>
      <c r="I69" s="60"/>
      <c r="J69" s="16"/>
      <c r="N69" s="60"/>
      <c r="O69" s="60"/>
    </row>
    <row r="70" spans="3:15" ht="15">
      <c r="C70" s="16"/>
      <c r="D70" s="60"/>
      <c r="E70" s="16"/>
      <c r="F70" s="16"/>
      <c r="G70" s="16"/>
      <c r="H70" s="60"/>
      <c r="I70" s="60"/>
      <c r="J70" s="16"/>
      <c r="N70" s="60"/>
      <c r="O70" s="60"/>
    </row>
  </sheetData>
  <sheetProtection password="F79C" sheet="1" objects="1" scenarios="1" selectLockedCells="1"/>
  <mergeCells count="21">
    <mergeCell ref="B1:E1"/>
    <mergeCell ref="Q2:S2"/>
    <mergeCell ref="N7:N8"/>
    <mergeCell ref="N11:N16"/>
    <mergeCell ref="I7:I32"/>
    <mergeCell ref="N17:N23"/>
    <mergeCell ref="N24:N27"/>
    <mergeCell ref="N28:N29"/>
    <mergeCell ref="N30:N32"/>
    <mergeCell ref="B35:H35"/>
    <mergeCell ref="Q34:S34"/>
    <mergeCell ref="Q35:S35"/>
    <mergeCell ref="B34:I34"/>
    <mergeCell ref="F11:F32"/>
    <mergeCell ref="J7:J32"/>
    <mergeCell ref="K7:K32"/>
    <mergeCell ref="L11:L29"/>
    <mergeCell ref="F7:F10"/>
    <mergeCell ref="M7:M32"/>
    <mergeCell ref="G11:G32"/>
    <mergeCell ref="L30:L32"/>
  </mergeCells>
  <conditionalFormatting sqref="B7:B27 B29:B32 D7:D27 D29:D32">
    <cfRule type="containsBlanks" priority="64" dxfId="6">
      <formula>LEN(TRIM(B7))=0</formula>
    </cfRule>
  </conditionalFormatting>
  <conditionalFormatting sqref="B7:B27 B29:B32">
    <cfRule type="cellIs" priority="59" dxfId="5" operator="greaterThanOrEqual">
      <formula>1</formula>
    </cfRule>
  </conditionalFormatting>
  <conditionalFormatting sqref="S7:S32">
    <cfRule type="cellIs" priority="37" dxfId="24" operator="equal">
      <formula>"NEVYHOVUJE"</formula>
    </cfRule>
    <cfRule type="cellIs" priority="38" dxfId="23" operator="equal">
      <formula>"VYHOVUJE"</formula>
    </cfRule>
  </conditionalFormatting>
  <conditionalFormatting sqref="Q22:Q27 H22:H27 Q7:Q10 Q29:Q32 H7:H16 H29:H32">
    <cfRule type="notContainsBlanks" priority="32" dxfId="4">
      <formula>LEN(TRIM(H7))&gt;0</formula>
    </cfRule>
    <cfRule type="containsBlanks" priority="33" dxfId="0">
      <formula>LEN(TRIM(H7))=0</formula>
    </cfRule>
  </conditionalFormatting>
  <conditionalFormatting sqref="Q22:Q27 H22:H27 Q7:Q10 Q29:Q32 H7:H16 H29:H32">
    <cfRule type="notContainsBlanks" priority="31" dxfId="2">
      <formula>LEN(TRIM(H7))&gt;0</formula>
    </cfRule>
  </conditionalFormatting>
  <conditionalFormatting sqref="H22:H27 H7:H16 H29:H32">
    <cfRule type="notContainsBlanks" priority="30" dxfId="1">
      <formula>LEN(TRIM(H7))&gt;0</formula>
    </cfRule>
    <cfRule type="containsBlanks" priority="34" dxfId="0">
      <formula>LEN(TRIM(H7))=0</formula>
    </cfRule>
  </conditionalFormatting>
  <conditionalFormatting sqref="H17:H21">
    <cfRule type="notContainsBlanks" priority="27" dxfId="4">
      <formula>LEN(TRIM(H17))&gt;0</formula>
    </cfRule>
    <cfRule type="containsBlanks" priority="28" dxfId="0">
      <formula>LEN(TRIM(H17))=0</formula>
    </cfRule>
  </conditionalFormatting>
  <conditionalFormatting sqref="H17:H21">
    <cfRule type="notContainsBlanks" priority="26" dxfId="2">
      <formula>LEN(TRIM(H17))&gt;0</formula>
    </cfRule>
  </conditionalFormatting>
  <conditionalFormatting sqref="H17:H21">
    <cfRule type="notContainsBlanks" priority="25" dxfId="1">
      <formula>LEN(TRIM(H17))&gt;0</formula>
    </cfRule>
    <cfRule type="containsBlanks" priority="29" dxfId="0">
      <formula>LEN(TRIM(H17))=0</formula>
    </cfRule>
  </conditionalFormatting>
  <conditionalFormatting sqref="Q11:Q16">
    <cfRule type="notContainsBlanks" priority="23" dxfId="4">
      <formula>LEN(TRIM(Q11))&gt;0</formula>
    </cfRule>
    <cfRule type="containsBlanks" priority="24" dxfId="0">
      <formula>LEN(TRIM(Q11))=0</formula>
    </cfRule>
  </conditionalFormatting>
  <conditionalFormatting sqref="Q11:Q16">
    <cfRule type="notContainsBlanks" priority="22" dxfId="2">
      <formula>LEN(TRIM(Q11))&gt;0</formula>
    </cfRule>
  </conditionalFormatting>
  <conditionalFormatting sqref="Q17:Q21">
    <cfRule type="notContainsBlanks" priority="20" dxfId="4">
      <formula>LEN(TRIM(Q17))&gt;0</formula>
    </cfRule>
    <cfRule type="containsBlanks" priority="21" dxfId="0">
      <formula>LEN(TRIM(Q17))=0</formula>
    </cfRule>
  </conditionalFormatting>
  <conditionalFormatting sqref="Q17:Q21">
    <cfRule type="notContainsBlanks" priority="19" dxfId="2">
      <formula>LEN(TRIM(Q17))&gt;0</formula>
    </cfRule>
  </conditionalFormatting>
  <conditionalFormatting sqref="B28 D28">
    <cfRule type="containsBlanks" priority="9" dxfId="6">
      <formula>LEN(TRIM(B28))=0</formula>
    </cfRule>
  </conditionalFormatting>
  <conditionalFormatting sqref="B28">
    <cfRule type="cellIs" priority="8" dxfId="5" operator="greaterThanOrEqual">
      <formula>1</formula>
    </cfRule>
  </conditionalFormatting>
  <conditionalFormatting sqref="Q28 H28">
    <cfRule type="notContainsBlanks" priority="3" dxfId="4">
      <formula>LEN(TRIM(H28))&gt;0</formula>
    </cfRule>
    <cfRule type="containsBlanks" priority="4" dxfId="0">
      <formula>LEN(TRIM(H28))=0</formula>
    </cfRule>
  </conditionalFormatting>
  <conditionalFormatting sqref="Q28 H28">
    <cfRule type="notContainsBlanks" priority="2" dxfId="2">
      <formula>LEN(TRIM(H28))&gt;0</formula>
    </cfRule>
  </conditionalFormatting>
  <conditionalFormatting sqref="H28">
    <cfRule type="notContainsBlanks" priority="1" dxfId="1">
      <formula>LEN(TRIM(H28))&gt;0</formula>
    </cfRule>
    <cfRule type="containsBlanks" priority="5" dxfId="0">
      <formula>LEN(TRIM(H28))=0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32">
      <formula1>"ks,bal,sada,"</formula1>
    </dataValidation>
  </dataValidation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2018-07-09T10:59:47Z</cp:lastPrinted>
  <dcterms:created xsi:type="dcterms:W3CDTF">2014-03-05T12:43:32Z</dcterms:created>
  <dcterms:modified xsi:type="dcterms:W3CDTF">2018-07-11T06:50:46Z</dcterms:modified>
  <cp:category/>
  <cp:version/>
  <cp:contentType/>
  <cp:contentStatus/>
</cp:coreProperties>
</file>