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68" windowWidth="23136" windowHeight="12672" tabRatio="170"/>
  </bookViews>
  <sheets>
    <sheet name="Tonery" sheetId="22" r:id="rId1"/>
  </sheets>
  <externalReferences>
    <externalReference r:id="rId2"/>
  </externalReferences>
  <definedNames>
    <definedName name="_xlnm.Print_Area" localSheetId="0">Tonery!$B$1:$Q$48</definedName>
  </definedNames>
  <calcPr calcId="145621"/>
</workbook>
</file>

<file path=xl/calcChain.xml><?xml version="1.0" encoding="utf-8"?>
<calcChain xmlns="http://schemas.openxmlformats.org/spreadsheetml/2006/main">
  <c r="M16" i="22" l="1"/>
  <c r="Q40" i="22"/>
  <c r="P40" i="22"/>
  <c r="Q39" i="22"/>
  <c r="P39" i="22"/>
  <c r="Q38" i="22"/>
  <c r="P38" i="22"/>
  <c r="Q37" i="22"/>
  <c r="P37" i="22"/>
  <c r="Q36" i="22"/>
  <c r="P36" i="22"/>
  <c r="Q35" i="22"/>
  <c r="P35" i="22"/>
  <c r="M35" i="22" l="1"/>
  <c r="M36" i="22"/>
  <c r="M37" i="22"/>
  <c r="M38" i="22"/>
  <c r="M39" i="22"/>
  <c r="M40" i="22"/>
  <c r="M7" i="22" l="1"/>
  <c r="M32" i="22" l="1"/>
  <c r="M31" i="22"/>
  <c r="Q27" i="22" l="1"/>
  <c r="Q28" i="22"/>
  <c r="Q29" i="22"/>
  <c r="Q30" i="22"/>
  <c r="Q31" i="22"/>
  <c r="Q32" i="22"/>
  <c r="Q33" i="22"/>
  <c r="Q34" i="22"/>
  <c r="Q41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8" i="22"/>
  <c r="M9" i="22"/>
  <c r="M10" i="22"/>
  <c r="M11" i="22"/>
  <c r="M12" i="22"/>
  <c r="M13" i="22"/>
  <c r="M14" i="22"/>
  <c r="M15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41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41" i="22"/>
  <c r="N44" i="22" l="1"/>
  <c r="O44" i="22"/>
</calcChain>
</file>

<file path=xl/sharedStrings.xml><?xml version="1.0" encoding="utf-8"?>
<sst xmlns="http://schemas.openxmlformats.org/spreadsheetml/2006/main" count="166" uniqueCount="113">
  <si>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</si>
  <si>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</si>
  <si>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</si>
  <si>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</si>
  <si>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</si>
  <si>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</si>
  <si>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</si>
  <si>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</si>
  <si>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</si>
  <si>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</si>
  <si>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</si>
  <si>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</si>
  <si>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</si>
  <si>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</si>
  <si>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</si>
  <si>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</si>
  <si>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</si>
  <si>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Samsung M2835DW</t>
  </si>
  <si>
    <t>ks</t>
  </si>
  <si>
    <t>Originální toner . Výtěžnost 3000 stran při 5% pokrytí</t>
  </si>
  <si>
    <t>Válec do tiskárny Samsung M2835DW</t>
  </si>
  <si>
    <t>Originální Válec Výtěžnost 9.000 stran při 5% pokrytí</t>
  </si>
  <si>
    <t>Toner do tiskárny OKI B401DN</t>
  </si>
  <si>
    <t xml:space="preserve">Originální toner. Výtěžnost 2500 stran </t>
  </si>
  <si>
    <t>Toner do tiskárny Lexmark CX410de</t>
  </si>
  <si>
    <t xml:space="preserve">Originální toner, černý 80C2HK0 - výtěžnost 4000 stran při 5% pokrytí  </t>
  </si>
  <si>
    <t xml:space="preserve">Originální toner, modrý  - výtěžnost 3000 stran při 5% pokrytí  </t>
  </si>
  <si>
    <t xml:space="preserve">Originální toner, purpurový  - výtěžnost 3000 stran při 5% pokrytí  </t>
  </si>
  <si>
    <t xml:space="preserve">Originální toner, žlutý 80C2HY0 - výtěžnost 3000 stran při 5% pokrytí  </t>
  </si>
  <si>
    <t>Toner do tiskárny XEROX DOCUPRINT P8</t>
  </si>
  <si>
    <t xml:space="preserve">Originální toner 113R00296 - výtěžnost 5000 stran při 5% pokrytí  </t>
  </si>
  <si>
    <t>Inkousty do tiskárny Canon Pixma MG 3550</t>
  </si>
  <si>
    <t>Originální inkousty do tiskárny Canon Pixma MG 3550, kazeta černá - výtěžnost 600 stran, kazeta barevná - výtěžnost 180 x 3 stran</t>
  </si>
  <si>
    <t>Fakulta elektrotechnická ZČU, Univerzitní 26, EK-414, Plzeň</t>
  </si>
  <si>
    <t>1.</t>
  </si>
  <si>
    <t>2.</t>
  </si>
  <si>
    <t>Sada tonerů pro OKI MC562</t>
  </si>
  <si>
    <t>sada</t>
  </si>
  <si>
    <t>Pásová jednotka pro OKI MC562</t>
  </si>
  <si>
    <t>Pásová jednotka pro tiskárnu OKI MC562. Životnost cca 60000 stran A4.</t>
  </si>
  <si>
    <t>ZČU RTI, 
Univerzitní 22,
306 14 Plzeň</t>
  </si>
  <si>
    <t>RTI - p.Vaněk, tel.: 37763 8714</t>
  </si>
  <si>
    <t>Originální modrý toner do OKI C5900</t>
  </si>
  <si>
    <t>Originální modrý toner , výtěžnost 5000 stran při 5% pokrytí</t>
  </si>
  <si>
    <t>Originální odpadní nádobka</t>
  </si>
  <si>
    <t>Technická 8,NTIS,Plzeň</t>
  </si>
  <si>
    <t>DFAV - Suchomelová 724005497</t>
  </si>
  <si>
    <t>3.</t>
  </si>
  <si>
    <t>Originální toner. Výtěžnost 30000 stran.</t>
  </si>
  <si>
    <t>U3V - Edlová, 724071804</t>
  </si>
  <si>
    <t>Jungmannova 1, Plzeň</t>
  </si>
  <si>
    <t>4.</t>
  </si>
  <si>
    <t>Toner do tiskárny Konica Minolta bizhub C300 černý TN312K</t>
  </si>
  <si>
    <t xml:space="preserve">Originální nebo kompatibilní toner splňující podmínky certifikátu STMC. Minimální výtěžnost při 5% pokrytí 20000 stran. </t>
  </si>
  <si>
    <t>Toner do tiskárny Konica Minolta bizhub C300 modrý TN312C</t>
  </si>
  <si>
    <t>Originální nebo kompatibilní toner splňující podmínky certifikátu STMC. Minimální výtěžnost při 5% pokrytí 12000 stran.</t>
  </si>
  <si>
    <t>Toner do tiskárny Konica Minolta bizhub C300 žlutý TN312Y</t>
  </si>
  <si>
    <t xml:space="preserve">Originální nebo kompatibilní toner splňující podmínky certifikátu STMC. Minimální výtěžnost při 5% pokrytí 12000 stran. </t>
  </si>
  <si>
    <t>Toner do tiskárny Konica Minolta bizhub C300 červený TN312M</t>
  </si>
  <si>
    <t>Toner do tiskárny HP LaserJet 2420 – černý</t>
  </si>
  <si>
    <t>Náplň do tiskárny HP Photosmart Plus B210 series HP 364 XL black</t>
  </si>
  <si>
    <t>Originální, nebo kompatibilní náplň splňující shodnou sytost, barevné podání, výtěžnost, oděrnost, odolnost vůči vlhkosti  s originální catridge, naplnění a vyčerpání do 100%. Minimální kapacita 18 ml.</t>
  </si>
  <si>
    <t>Náplň do tiskárny HP Deskjet 5550 HP 56 black</t>
  </si>
  <si>
    <t>Originální, nebo kompatibilní náplň splňující shodnou sytost, barevné podání, výtěžnost, oděrnost, odolnost vůči vlhkosti  s originální catridge, naplnění a vyčerpání do 100%. Minimální kapacita 19 ml.</t>
  </si>
  <si>
    <t xml:space="preserve">Náplň do tiskárny HP Deskjet 6940 barevná HP 344 </t>
  </si>
  <si>
    <t>Originální, nebo kompatibilní náplň splňující shodnou sytost, barevné podání, výtěžnost, oděrnost, odolnost vůči vlhkosti  s originální catridge, naplnění a vyčerpání do 100%. Minimální kapacita 14 ml.</t>
  </si>
  <si>
    <t>Toner do tiskárny Canon iR 2520</t>
  </si>
  <si>
    <t>Originální toner. Výtěžnost 14600 stran.</t>
  </si>
  <si>
    <t>Toner do tiskárny Konica Minolta Magicolor 1600W ADV301H black</t>
  </si>
  <si>
    <t>Originální toner. Výtěžnost 2500 stran.</t>
  </si>
  <si>
    <t>5.</t>
  </si>
  <si>
    <t>ANO</t>
  </si>
  <si>
    <t>NADANÍ 2018   0060/7/NAD/2018</t>
  </si>
  <si>
    <t>Veleslavínova 42, Plzeň, VC 106</t>
  </si>
  <si>
    <t>J. Štrofová     377636655</t>
  </si>
  <si>
    <t>Toner do tiskárny Hewlett Packard  LaserJet Pro MFP M426fdn - černý</t>
  </si>
  <si>
    <r>
      <t xml:space="preserve">Originální toner </t>
    </r>
    <r>
      <rPr>
        <b/>
        <sz val="11"/>
        <color theme="1"/>
        <rFont val="Calibri"/>
        <family val="2"/>
        <charset val="238"/>
        <scheme val="minor"/>
      </rPr>
      <t>multipack</t>
    </r>
    <r>
      <rPr>
        <sz val="11"/>
        <color theme="1"/>
        <rFont val="Calibri"/>
        <family val="2"/>
        <charset val="238"/>
        <scheme val="minor"/>
      </rPr>
      <t>. Výtěžnost 2x  9000 stran A4 při 5% pokrytí.</t>
    </r>
  </si>
  <si>
    <t>Cartridge do tiskárny Canon i-sensys MF734Cdw -černý</t>
  </si>
  <si>
    <t>Originální cartridge. Výtěžnost 6300 stran A4 při 5% pokrytí.</t>
  </si>
  <si>
    <t>Cartridge do tiskárny Canon i-sensys MF734Cdw -azurový</t>
  </si>
  <si>
    <t>Originální cartridge. Výtěžnost 5000 stran A4 při 5% pokrytí.</t>
  </si>
  <si>
    <t>Cartridge do tiskárny Canon i-sensys MF734Cdw -purpurový</t>
  </si>
  <si>
    <t>Cartridge do tiskárny Canon i-sensys MF734Cdw -žlutý</t>
  </si>
  <si>
    <t>Toner do tiskárny Triumph Adler TA 4006ci - černý</t>
  </si>
  <si>
    <t>Originální toner. Výtěžnost  30 000 stran A4 při 5% pokrytí.</t>
  </si>
  <si>
    <t>Toner do tiskárny Triumph Adler TA 4006ci - azurový</t>
  </si>
  <si>
    <t>Originální toner. Výtěžnost  20 000 stran A4 při 5% pokrytí.</t>
  </si>
  <si>
    <t>Toner do tiskárny Triumph Adler TA 4006ci - purpurový</t>
  </si>
  <si>
    <t>Originální toner. Výtěžnost 20 000 stran A4 při 5% pokrytí.</t>
  </si>
  <si>
    <t>Toner do tiskárny Triumph Adler TA 4006ci - žlutý</t>
  </si>
  <si>
    <t>Toner do tiskárny HP Laser Jet 1536 dnf MFP - černý</t>
  </si>
  <si>
    <t>Originální toner. Výtěžnost  2 100 stran A4 při 5% pokrytí.</t>
  </si>
  <si>
    <t xml:space="preserve">Toner do tiskárny HP Laser Jet P2015dn </t>
  </si>
  <si>
    <t>6.</t>
  </si>
  <si>
    <t>Mgr. Kateřina Sladká, MBA</t>
  </si>
  <si>
    <t>Univerzitní 8, budova rektorátu,Plzeň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</si>
  <si>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</si>
  <si>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</si>
  <si>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</si>
  <si>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</si>
  <si>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</si>
  <si>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</si>
  <si>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</si>
  <si>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</si>
  <si>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</si>
  <si>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Tonery (II.) 026 - 2018 (T-(II.)-026-2018)</t>
  </si>
  <si>
    <t>Priloha_c._1_Kupni_smlouvy_technicka_specifikace_T-(II.)-026-2018</t>
  </si>
  <si>
    <t>Odpadní nádobka na toner TA DCC 2935</t>
  </si>
  <si>
    <t>Originální nebo kompatibilní toner splňující podmínky certifikátu STMC.. Výtěžnost  min 3 000 stran A4 při 5% pokrytí.</t>
  </si>
  <si>
    <t>Originální nebo kompatibilní sada tonerů splňující podmínky certifikátu STMC. Sada černé + barevné tonery. 
Minimální výtěžnost při 5% pokrytí 7000 stran pro černou, 5000 stran pro barevné tonery.</t>
  </si>
  <si>
    <t>Tomáš Řeřicha  
 737 488 958</t>
  </si>
  <si>
    <t>samostatná faktura</t>
  </si>
  <si>
    <t>Toner do kopírky Triumph - Adler 4006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</si>
</sst>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6" borderId="9" xfId="0" applyNumberFormat="1" applyFill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0" fontId="0" fillId="4" borderId="9" xfId="0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horizont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11" xfId="0" applyBorder="1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vertical="center"/>
    </xf>
    <xf numFmtId="0" fontId="4" fillId="4" borderId="7" xfId="0" applyNumberFormat="1" applyFont="1" applyFill="1" applyBorder="1" applyAlignment="1" applyProtection="1">
      <alignment vertical="center" wrapText="1" shrinkToFit="1"/>
    </xf>
    <xf numFmtId="0" fontId="4" fillId="4" borderId="8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34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rava%20&#353;trofov&#225;-%2001_2018_Tonery_II_NADAN&#205;_2018_o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abSelected="1" zoomScale="70" zoomScaleNormal="70" zoomScaleSheetLayoutView="55" workbookViewId="0">
      <selection activeCell="O11" sqref="O11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43.44140625" style="8" customWidth="1"/>
    <col min="4" max="4" width="9.6640625" style="120" customWidth="1"/>
    <col min="5" max="5" width="9" style="12" customWidth="1"/>
    <col min="6" max="6" width="59.44140625" style="8" customWidth="1"/>
    <col min="7" max="7" width="29.109375" style="121" customWidth="1"/>
    <col min="8" max="8" width="20.88671875" style="8" customWidth="1"/>
    <col min="9" max="9" width="19" style="8" customWidth="1"/>
    <col min="10" max="10" width="28" style="9" customWidth="1"/>
    <col min="11" max="11" width="19.6640625" style="9" customWidth="1"/>
    <col min="12" max="12" width="19.44140625" style="8" customWidth="1"/>
    <col min="13" max="13" width="22.109375" style="121" hidden="1" customWidth="1"/>
    <col min="14" max="14" width="20.88671875" style="83" customWidth="1"/>
    <col min="15" max="15" width="26.5546875" style="83" customWidth="1"/>
    <col min="16" max="16" width="21" style="83" customWidth="1"/>
    <col min="17" max="17" width="19.44140625" style="83" customWidth="1"/>
    <col min="18" max="18" width="51.6640625" style="109" customWidth="1"/>
    <col min="19" max="19" width="22.109375" style="83" customWidth="1"/>
    <col min="20" max="20" width="28.44140625" style="83" customWidth="1"/>
    <col min="21" max="16384" width="8.88671875" style="83"/>
  </cols>
  <sheetData>
    <row r="1" spans="1:20" s="9" customFormat="1" ht="24.6" customHeight="1" x14ac:dyDescent="0.3">
      <c r="B1" s="54" t="s">
        <v>105</v>
      </c>
      <c r="C1" s="62"/>
      <c r="D1" s="12"/>
      <c r="E1" s="12"/>
      <c r="F1" s="8"/>
      <c r="G1" s="63"/>
      <c r="H1" s="63"/>
      <c r="I1" s="63"/>
      <c r="J1" s="63"/>
      <c r="K1" s="63"/>
      <c r="L1" s="8"/>
      <c r="M1" s="8"/>
      <c r="O1" s="55" t="s">
        <v>106</v>
      </c>
      <c r="P1" s="55"/>
      <c r="Q1" s="55"/>
      <c r="R1" s="64"/>
    </row>
    <row r="2" spans="1:20" s="9" customFormat="1" ht="18.75" customHeight="1" x14ac:dyDescent="0.3">
      <c r="C2" s="8"/>
      <c r="D2" s="6"/>
      <c r="E2" s="7"/>
      <c r="F2" s="8"/>
      <c r="G2" s="65"/>
      <c r="H2" s="65"/>
      <c r="I2" s="65"/>
      <c r="J2" s="65"/>
      <c r="K2" s="65"/>
      <c r="L2" s="8"/>
      <c r="M2" s="8"/>
      <c r="O2" s="66"/>
      <c r="P2" s="66"/>
      <c r="R2" s="67"/>
    </row>
    <row r="3" spans="1:20" s="9" customFormat="1" ht="21" customHeight="1" x14ac:dyDescent="0.3">
      <c r="B3" s="68"/>
      <c r="C3" s="69" t="s">
        <v>11</v>
      </c>
      <c r="D3" s="65"/>
      <c r="E3" s="65"/>
      <c r="F3" s="65"/>
      <c r="G3" s="65"/>
      <c r="H3" s="65"/>
      <c r="I3" s="65"/>
      <c r="J3" s="65"/>
      <c r="K3" s="65"/>
      <c r="L3" s="66"/>
      <c r="M3" s="70"/>
      <c r="N3" s="70"/>
      <c r="O3" s="66"/>
      <c r="P3" s="66"/>
      <c r="R3" s="64"/>
    </row>
    <row r="4" spans="1:20" s="9" customFormat="1" ht="21" customHeight="1" thickBot="1" x14ac:dyDescent="0.35">
      <c r="B4" s="71"/>
      <c r="C4" s="72" t="s">
        <v>15</v>
      </c>
      <c r="D4" s="65"/>
      <c r="E4" s="65"/>
      <c r="F4" s="65"/>
      <c r="G4" s="65"/>
      <c r="H4" s="66"/>
      <c r="I4" s="66"/>
      <c r="J4" s="66"/>
      <c r="K4" s="66"/>
      <c r="L4" s="66"/>
      <c r="M4" s="8"/>
      <c r="N4" s="8"/>
      <c r="O4" s="66"/>
      <c r="P4" s="66"/>
      <c r="R4" s="64"/>
    </row>
    <row r="5" spans="1:20" s="9" customFormat="1" ht="42.75" customHeight="1" thickBot="1" x14ac:dyDescent="0.35">
      <c r="B5" s="10"/>
      <c r="C5" s="11"/>
      <c r="D5" s="12"/>
      <c r="E5" s="12"/>
      <c r="F5" s="8"/>
      <c r="G5" s="19" t="s">
        <v>13</v>
      </c>
      <c r="H5" s="8"/>
      <c r="I5" s="8"/>
      <c r="J5" s="73"/>
      <c r="L5" s="8"/>
      <c r="M5" s="13"/>
      <c r="O5" s="22" t="s">
        <v>13</v>
      </c>
      <c r="R5" s="74"/>
    </row>
    <row r="6" spans="1:20" s="9" customFormat="1" ht="102.75" customHeight="1" thickTop="1" thickBot="1" x14ac:dyDescent="0.35">
      <c r="B6" s="14" t="s">
        <v>1</v>
      </c>
      <c r="C6" s="28" t="s">
        <v>96</v>
      </c>
      <c r="D6" s="28" t="s">
        <v>0</v>
      </c>
      <c r="E6" s="28" t="s">
        <v>97</v>
      </c>
      <c r="F6" s="28" t="s">
        <v>98</v>
      </c>
      <c r="G6" s="25" t="s">
        <v>2</v>
      </c>
      <c r="H6" s="28" t="s">
        <v>99</v>
      </c>
      <c r="I6" s="28" t="s">
        <v>100</v>
      </c>
      <c r="J6" s="28" t="s">
        <v>14</v>
      </c>
      <c r="K6" s="33" t="s">
        <v>101</v>
      </c>
      <c r="L6" s="28" t="s">
        <v>102</v>
      </c>
      <c r="M6" s="28" t="s">
        <v>103</v>
      </c>
      <c r="N6" s="28" t="s">
        <v>7</v>
      </c>
      <c r="O6" s="23" t="s">
        <v>8</v>
      </c>
      <c r="P6" s="33" t="s">
        <v>9</v>
      </c>
      <c r="Q6" s="33" t="s">
        <v>10</v>
      </c>
      <c r="R6" s="28" t="s">
        <v>104</v>
      </c>
    </row>
    <row r="7" spans="1:20" ht="36.75" customHeight="1" thickTop="1" x14ac:dyDescent="0.3">
      <c r="A7" s="75" t="s">
        <v>34</v>
      </c>
      <c r="B7" s="76">
        <v>1</v>
      </c>
      <c r="C7" s="77" t="s">
        <v>17</v>
      </c>
      <c r="D7" s="78">
        <v>3</v>
      </c>
      <c r="E7" s="79" t="s">
        <v>18</v>
      </c>
      <c r="F7" s="80" t="s">
        <v>19</v>
      </c>
      <c r="G7" s="35"/>
      <c r="H7" s="81" t="s">
        <v>111</v>
      </c>
      <c r="I7" s="81"/>
      <c r="J7" s="81"/>
      <c r="K7" s="81" t="s">
        <v>110</v>
      </c>
      <c r="L7" s="81" t="s">
        <v>33</v>
      </c>
      <c r="M7" s="36">
        <f>D7*N7</f>
        <v>5100</v>
      </c>
      <c r="N7" s="37">
        <v>1700</v>
      </c>
      <c r="O7" s="38"/>
      <c r="P7" s="27">
        <f>D7*O7</f>
        <v>0</v>
      </c>
      <c r="Q7" s="39" t="str">
        <f t="shared" ref="Q7:Q41" si="0">IF(ISNUMBER(O7), IF(O7&gt;N7,"NEVYHOVUJE","VYHOVUJE")," ")</f>
        <v xml:space="preserve"> </v>
      </c>
      <c r="R7" s="59" t="s">
        <v>3</v>
      </c>
      <c r="S7" s="82"/>
      <c r="T7" s="82"/>
    </row>
    <row r="8" spans="1:20" ht="36.75" customHeight="1" x14ac:dyDescent="0.3">
      <c r="B8" s="84">
        <v>2</v>
      </c>
      <c r="C8" s="85" t="s">
        <v>20</v>
      </c>
      <c r="D8" s="31">
        <v>1</v>
      </c>
      <c r="E8" s="51" t="s">
        <v>18</v>
      </c>
      <c r="F8" s="86" t="s">
        <v>21</v>
      </c>
      <c r="G8" s="20"/>
      <c r="H8" s="87"/>
      <c r="I8" s="87"/>
      <c r="J8" s="87"/>
      <c r="K8" s="87"/>
      <c r="L8" s="87"/>
      <c r="M8" s="4">
        <f>D8*N8</f>
        <v>1000</v>
      </c>
      <c r="N8" s="29">
        <v>1000</v>
      </c>
      <c r="O8" s="40"/>
      <c r="P8" s="21">
        <f>D8*O8</f>
        <v>0</v>
      </c>
      <c r="Q8" s="41" t="str">
        <f t="shared" si="0"/>
        <v xml:space="preserve"> </v>
      </c>
      <c r="R8" s="60"/>
      <c r="S8" s="82"/>
      <c r="T8" s="82"/>
    </row>
    <row r="9" spans="1:20" ht="36.75" customHeight="1" x14ac:dyDescent="0.3">
      <c r="B9" s="84">
        <v>3</v>
      </c>
      <c r="C9" s="85" t="s">
        <v>22</v>
      </c>
      <c r="D9" s="31">
        <v>2</v>
      </c>
      <c r="E9" s="51" t="s">
        <v>18</v>
      </c>
      <c r="F9" s="86" t="s">
        <v>23</v>
      </c>
      <c r="G9" s="20"/>
      <c r="H9" s="87"/>
      <c r="I9" s="87"/>
      <c r="J9" s="87"/>
      <c r="K9" s="87"/>
      <c r="L9" s="87"/>
      <c r="M9" s="4">
        <f>D9*N9</f>
        <v>3000</v>
      </c>
      <c r="N9" s="29">
        <v>1500</v>
      </c>
      <c r="O9" s="40"/>
      <c r="P9" s="21">
        <f>D9*O9</f>
        <v>0</v>
      </c>
      <c r="Q9" s="41" t="str">
        <f t="shared" si="0"/>
        <v xml:space="preserve"> </v>
      </c>
      <c r="R9" s="60"/>
      <c r="S9" s="82"/>
      <c r="T9" s="82"/>
    </row>
    <row r="10" spans="1:20" ht="36.75" customHeight="1" x14ac:dyDescent="0.3">
      <c r="B10" s="84">
        <v>4</v>
      </c>
      <c r="C10" s="85" t="s">
        <v>24</v>
      </c>
      <c r="D10" s="31">
        <v>3</v>
      </c>
      <c r="E10" s="51" t="s">
        <v>18</v>
      </c>
      <c r="F10" s="86" t="s">
        <v>25</v>
      </c>
      <c r="G10" s="20"/>
      <c r="H10" s="87"/>
      <c r="I10" s="87"/>
      <c r="J10" s="87"/>
      <c r="K10" s="87"/>
      <c r="L10" s="87"/>
      <c r="M10" s="4">
        <f>D10*N10</f>
        <v>7200</v>
      </c>
      <c r="N10" s="29">
        <v>2400</v>
      </c>
      <c r="O10" s="40"/>
      <c r="P10" s="21">
        <f>D10*O10</f>
        <v>0</v>
      </c>
      <c r="Q10" s="41" t="str">
        <f t="shared" si="0"/>
        <v xml:space="preserve"> </v>
      </c>
      <c r="R10" s="60"/>
      <c r="S10" s="82"/>
      <c r="T10" s="82"/>
    </row>
    <row r="11" spans="1:20" ht="36.75" customHeight="1" x14ac:dyDescent="0.3">
      <c r="B11" s="84">
        <v>5</v>
      </c>
      <c r="C11" s="85" t="s">
        <v>24</v>
      </c>
      <c r="D11" s="31">
        <v>3</v>
      </c>
      <c r="E11" s="51" t="s">
        <v>18</v>
      </c>
      <c r="F11" s="86" t="s">
        <v>26</v>
      </c>
      <c r="G11" s="20"/>
      <c r="H11" s="87"/>
      <c r="I11" s="87"/>
      <c r="J11" s="87"/>
      <c r="K11" s="87"/>
      <c r="L11" s="87"/>
      <c r="M11" s="4">
        <f>D11*N11</f>
        <v>7800</v>
      </c>
      <c r="N11" s="29">
        <v>2600</v>
      </c>
      <c r="O11" s="40"/>
      <c r="P11" s="21">
        <f>D11*O11</f>
        <v>0</v>
      </c>
      <c r="Q11" s="41" t="str">
        <f t="shared" si="0"/>
        <v xml:space="preserve"> </v>
      </c>
      <c r="R11" s="60"/>
      <c r="S11" s="82"/>
      <c r="T11" s="82"/>
    </row>
    <row r="12" spans="1:20" ht="36.75" customHeight="1" x14ac:dyDescent="0.3">
      <c r="B12" s="84">
        <v>6</v>
      </c>
      <c r="C12" s="85" t="s">
        <v>24</v>
      </c>
      <c r="D12" s="31">
        <v>3</v>
      </c>
      <c r="E12" s="51" t="s">
        <v>18</v>
      </c>
      <c r="F12" s="86" t="s">
        <v>27</v>
      </c>
      <c r="G12" s="20"/>
      <c r="H12" s="87"/>
      <c r="I12" s="87"/>
      <c r="J12" s="87"/>
      <c r="K12" s="87"/>
      <c r="L12" s="87"/>
      <c r="M12" s="4">
        <f>D12*N12</f>
        <v>7800</v>
      </c>
      <c r="N12" s="29">
        <v>2600</v>
      </c>
      <c r="O12" s="40"/>
      <c r="P12" s="21">
        <f>D12*O12</f>
        <v>0</v>
      </c>
      <c r="Q12" s="41" t="str">
        <f t="shared" si="0"/>
        <v xml:space="preserve"> </v>
      </c>
      <c r="R12" s="60"/>
      <c r="S12" s="82"/>
      <c r="T12" s="82"/>
    </row>
    <row r="13" spans="1:20" ht="36.75" customHeight="1" x14ac:dyDescent="0.3">
      <c r="B13" s="84">
        <v>7</v>
      </c>
      <c r="C13" s="85" t="s">
        <v>24</v>
      </c>
      <c r="D13" s="31">
        <v>3</v>
      </c>
      <c r="E13" s="51" t="s">
        <v>18</v>
      </c>
      <c r="F13" s="86" t="s">
        <v>28</v>
      </c>
      <c r="G13" s="20"/>
      <c r="H13" s="87"/>
      <c r="I13" s="87"/>
      <c r="J13" s="87"/>
      <c r="K13" s="87"/>
      <c r="L13" s="87"/>
      <c r="M13" s="4">
        <f>D13*N13</f>
        <v>7800</v>
      </c>
      <c r="N13" s="29">
        <v>2600</v>
      </c>
      <c r="O13" s="40"/>
      <c r="P13" s="21">
        <f>D13*O13</f>
        <v>0</v>
      </c>
      <c r="Q13" s="41" t="str">
        <f t="shared" si="0"/>
        <v xml:space="preserve"> </v>
      </c>
      <c r="R13" s="60"/>
      <c r="S13" s="82"/>
      <c r="T13" s="82"/>
    </row>
    <row r="14" spans="1:20" ht="36.75" customHeight="1" x14ac:dyDescent="0.3">
      <c r="B14" s="84">
        <v>8</v>
      </c>
      <c r="C14" s="85" t="s">
        <v>29</v>
      </c>
      <c r="D14" s="31">
        <v>2</v>
      </c>
      <c r="E14" s="51" t="s">
        <v>18</v>
      </c>
      <c r="F14" s="86" t="s">
        <v>30</v>
      </c>
      <c r="G14" s="20"/>
      <c r="H14" s="87"/>
      <c r="I14" s="87"/>
      <c r="J14" s="87"/>
      <c r="K14" s="87"/>
      <c r="L14" s="87"/>
      <c r="M14" s="4">
        <f>D14*N14</f>
        <v>5400</v>
      </c>
      <c r="N14" s="29">
        <v>2700</v>
      </c>
      <c r="O14" s="40"/>
      <c r="P14" s="21">
        <f>D14*O14</f>
        <v>0</v>
      </c>
      <c r="Q14" s="41" t="str">
        <f t="shared" si="0"/>
        <v xml:space="preserve"> </v>
      </c>
      <c r="R14" s="60"/>
      <c r="S14" s="82"/>
      <c r="T14" s="82"/>
    </row>
    <row r="15" spans="1:20" ht="51.75" customHeight="1" thickBot="1" x14ac:dyDescent="0.35">
      <c r="A15" s="88"/>
      <c r="B15" s="89">
        <v>9</v>
      </c>
      <c r="C15" s="90" t="s">
        <v>31</v>
      </c>
      <c r="D15" s="91">
        <v>3</v>
      </c>
      <c r="E15" s="92" t="s">
        <v>18</v>
      </c>
      <c r="F15" s="93" t="s">
        <v>32</v>
      </c>
      <c r="G15" s="24"/>
      <c r="H15" s="94"/>
      <c r="I15" s="94"/>
      <c r="J15" s="94"/>
      <c r="K15" s="94"/>
      <c r="L15" s="94"/>
      <c r="M15" s="5">
        <f>D15*N15</f>
        <v>2100</v>
      </c>
      <c r="N15" s="30">
        <v>700</v>
      </c>
      <c r="O15" s="42"/>
      <c r="P15" s="26">
        <f>D15*O15</f>
        <v>0</v>
      </c>
      <c r="Q15" s="43" t="str">
        <f t="shared" si="0"/>
        <v xml:space="preserve"> </v>
      </c>
      <c r="R15" s="53" t="s">
        <v>12</v>
      </c>
      <c r="S15" s="82"/>
      <c r="T15" s="82"/>
    </row>
    <row r="16" spans="1:20" ht="78.75" customHeight="1" thickTop="1" x14ac:dyDescent="0.3">
      <c r="A16" s="75" t="s">
        <v>35</v>
      </c>
      <c r="B16" s="76">
        <v>10</v>
      </c>
      <c r="C16" s="77" t="s">
        <v>36</v>
      </c>
      <c r="D16" s="78">
        <v>1</v>
      </c>
      <c r="E16" s="79" t="s">
        <v>37</v>
      </c>
      <c r="F16" s="80" t="s">
        <v>109</v>
      </c>
      <c r="G16" s="35"/>
      <c r="H16" s="81" t="s">
        <v>111</v>
      </c>
      <c r="I16" s="81"/>
      <c r="J16" s="81"/>
      <c r="K16" s="81" t="s">
        <v>41</v>
      </c>
      <c r="L16" s="81" t="s">
        <v>40</v>
      </c>
      <c r="M16" s="36">
        <f>D16*N16</f>
        <v>2600</v>
      </c>
      <c r="N16" s="37">
        <v>2600</v>
      </c>
      <c r="O16" s="38"/>
      <c r="P16" s="27">
        <f>D16*O16</f>
        <v>0</v>
      </c>
      <c r="Q16" s="39" t="str">
        <f t="shared" si="0"/>
        <v xml:space="preserve"> </v>
      </c>
      <c r="R16" s="59" t="s">
        <v>3</v>
      </c>
      <c r="S16" s="82"/>
      <c r="T16" s="82"/>
    </row>
    <row r="17" spans="1:20" ht="61.5" customHeight="1" thickBot="1" x14ac:dyDescent="0.35">
      <c r="A17" s="88"/>
      <c r="B17" s="89">
        <v>11</v>
      </c>
      <c r="C17" s="90" t="s">
        <v>38</v>
      </c>
      <c r="D17" s="91">
        <v>1</v>
      </c>
      <c r="E17" s="92" t="s">
        <v>18</v>
      </c>
      <c r="F17" s="93" t="s">
        <v>39</v>
      </c>
      <c r="G17" s="24"/>
      <c r="H17" s="94"/>
      <c r="I17" s="94"/>
      <c r="J17" s="94"/>
      <c r="K17" s="94"/>
      <c r="L17" s="94"/>
      <c r="M17" s="44">
        <v>1600</v>
      </c>
      <c r="N17" s="30">
        <v>1600</v>
      </c>
      <c r="O17" s="42"/>
      <c r="P17" s="26">
        <f>D17*O17</f>
        <v>0</v>
      </c>
      <c r="Q17" s="43" t="str">
        <f t="shared" si="0"/>
        <v xml:space="preserve"> </v>
      </c>
      <c r="R17" s="61"/>
      <c r="S17" s="82"/>
      <c r="T17" s="82"/>
    </row>
    <row r="18" spans="1:20" ht="36.75" customHeight="1" thickTop="1" x14ac:dyDescent="0.3">
      <c r="A18" s="75" t="s">
        <v>47</v>
      </c>
      <c r="B18" s="76">
        <v>12</v>
      </c>
      <c r="C18" s="77" t="s">
        <v>107</v>
      </c>
      <c r="D18" s="78">
        <v>2</v>
      </c>
      <c r="E18" s="79" t="s">
        <v>18</v>
      </c>
      <c r="F18" s="80" t="s">
        <v>44</v>
      </c>
      <c r="G18" s="35"/>
      <c r="H18" s="81" t="s">
        <v>111</v>
      </c>
      <c r="I18" s="81"/>
      <c r="J18" s="81"/>
      <c r="K18" s="81" t="s">
        <v>46</v>
      </c>
      <c r="L18" s="81" t="s">
        <v>45</v>
      </c>
      <c r="M18" s="36">
        <f>D18*N18</f>
        <v>400</v>
      </c>
      <c r="N18" s="37">
        <v>200</v>
      </c>
      <c r="O18" s="38"/>
      <c r="P18" s="27">
        <f>D18*O18</f>
        <v>0</v>
      </c>
      <c r="Q18" s="39" t="str">
        <f t="shared" si="0"/>
        <v xml:space="preserve"> </v>
      </c>
      <c r="R18" s="59" t="s">
        <v>3</v>
      </c>
      <c r="S18" s="82"/>
      <c r="T18" s="82"/>
    </row>
    <row r="19" spans="1:20" ht="36.75" customHeight="1" thickBot="1" x14ac:dyDescent="0.35">
      <c r="A19" s="88"/>
      <c r="B19" s="89">
        <v>13</v>
      </c>
      <c r="C19" s="90" t="s">
        <v>42</v>
      </c>
      <c r="D19" s="91">
        <v>1</v>
      </c>
      <c r="E19" s="92" t="s">
        <v>18</v>
      </c>
      <c r="F19" s="93" t="s">
        <v>43</v>
      </c>
      <c r="G19" s="24"/>
      <c r="H19" s="94"/>
      <c r="I19" s="94"/>
      <c r="J19" s="94"/>
      <c r="K19" s="94"/>
      <c r="L19" s="94"/>
      <c r="M19" s="44">
        <f>D19*N19</f>
        <v>3600</v>
      </c>
      <c r="N19" s="30">
        <v>3600</v>
      </c>
      <c r="O19" s="42"/>
      <c r="P19" s="26">
        <f>D19*O19</f>
        <v>0</v>
      </c>
      <c r="Q19" s="43" t="str">
        <f t="shared" si="0"/>
        <v xml:space="preserve"> </v>
      </c>
      <c r="R19" s="61"/>
      <c r="S19" s="82"/>
      <c r="T19" s="82"/>
    </row>
    <row r="20" spans="1:20" ht="36.75" customHeight="1" thickTop="1" thickBot="1" x14ac:dyDescent="0.35">
      <c r="A20" s="75" t="s">
        <v>51</v>
      </c>
      <c r="B20" s="95">
        <v>14</v>
      </c>
      <c r="C20" s="96" t="s">
        <v>112</v>
      </c>
      <c r="D20" s="97">
        <v>2</v>
      </c>
      <c r="E20" s="98" t="s">
        <v>18</v>
      </c>
      <c r="F20" s="99" t="s">
        <v>48</v>
      </c>
      <c r="G20" s="45"/>
      <c r="H20" s="100" t="s">
        <v>111</v>
      </c>
      <c r="I20" s="98"/>
      <c r="J20" s="98"/>
      <c r="K20" s="98" t="s">
        <v>49</v>
      </c>
      <c r="L20" s="98" t="s">
        <v>50</v>
      </c>
      <c r="M20" s="46">
        <f>D20*N20</f>
        <v>3600</v>
      </c>
      <c r="N20" s="47">
        <v>1800</v>
      </c>
      <c r="O20" s="48"/>
      <c r="P20" s="49">
        <f>D20*O20</f>
        <v>0</v>
      </c>
      <c r="Q20" s="50" t="str">
        <f t="shared" si="0"/>
        <v xml:space="preserve"> </v>
      </c>
      <c r="R20" s="32" t="s">
        <v>3</v>
      </c>
      <c r="S20" s="82"/>
      <c r="T20" s="82"/>
    </row>
    <row r="21" spans="1:20" ht="78.75" customHeight="1" thickTop="1" x14ac:dyDescent="0.3">
      <c r="A21" s="101" t="s">
        <v>70</v>
      </c>
      <c r="B21" s="76">
        <v>15</v>
      </c>
      <c r="C21" s="77" t="s">
        <v>52</v>
      </c>
      <c r="D21" s="78">
        <v>2</v>
      </c>
      <c r="E21" s="79" t="s">
        <v>18</v>
      </c>
      <c r="F21" s="80" t="s">
        <v>53</v>
      </c>
      <c r="G21" s="35"/>
      <c r="H21" s="81" t="s">
        <v>111</v>
      </c>
      <c r="I21" s="81" t="s">
        <v>71</v>
      </c>
      <c r="J21" s="81" t="s">
        <v>72</v>
      </c>
      <c r="K21" s="81" t="s">
        <v>74</v>
      </c>
      <c r="L21" s="81" t="s">
        <v>73</v>
      </c>
      <c r="M21" s="36">
        <f>D21*N21</f>
        <v>2400</v>
      </c>
      <c r="N21" s="37">
        <v>1200</v>
      </c>
      <c r="O21" s="38"/>
      <c r="P21" s="27">
        <f>D21*O21</f>
        <v>0</v>
      </c>
      <c r="Q21" s="39" t="str">
        <f t="shared" si="0"/>
        <v xml:space="preserve"> </v>
      </c>
      <c r="R21" s="59" t="s">
        <v>3</v>
      </c>
      <c r="S21" s="82"/>
      <c r="T21" s="82"/>
    </row>
    <row r="22" spans="1:20" ht="78.75" customHeight="1" x14ac:dyDescent="0.3">
      <c r="B22" s="84">
        <v>16</v>
      </c>
      <c r="C22" s="85" t="s">
        <v>54</v>
      </c>
      <c r="D22" s="31">
        <v>1</v>
      </c>
      <c r="E22" s="51" t="s">
        <v>18</v>
      </c>
      <c r="F22" s="86" t="s">
        <v>55</v>
      </c>
      <c r="G22" s="20"/>
      <c r="H22" s="87"/>
      <c r="I22" s="87"/>
      <c r="J22" s="87"/>
      <c r="K22" s="87"/>
      <c r="L22" s="87"/>
      <c r="M22" s="4">
        <f>D22*N22</f>
        <v>1000</v>
      </c>
      <c r="N22" s="29">
        <v>1000</v>
      </c>
      <c r="O22" s="40"/>
      <c r="P22" s="21">
        <f>D22*O22</f>
        <v>0</v>
      </c>
      <c r="Q22" s="41" t="str">
        <f t="shared" si="0"/>
        <v xml:space="preserve"> </v>
      </c>
      <c r="R22" s="60"/>
      <c r="S22" s="82"/>
      <c r="T22" s="82"/>
    </row>
    <row r="23" spans="1:20" ht="78.75" customHeight="1" x14ac:dyDescent="0.3">
      <c r="B23" s="84">
        <v>17</v>
      </c>
      <c r="C23" s="85" t="s">
        <v>56</v>
      </c>
      <c r="D23" s="31">
        <v>1</v>
      </c>
      <c r="E23" s="51" t="s">
        <v>18</v>
      </c>
      <c r="F23" s="86" t="s">
        <v>57</v>
      </c>
      <c r="G23" s="20"/>
      <c r="H23" s="87"/>
      <c r="I23" s="87"/>
      <c r="J23" s="87"/>
      <c r="K23" s="87"/>
      <c r="L23" s="87"/>
      <c r="M23" s="4">
        <f>D23*N23</f>
        <v>1000</v>
      </c>
      <c r="N23" s="29">
        <v>1000</v>
      </c>
      <c r="O23" s="40"/>
      <c r="P23" s="21">
        <f>D23*O23</f>
        <v>0</v>
      </c>
      <c r="Q23" s="41" t="str">
        <f t="shared" si="0"/>
        <v xml:space="preserve"> </v>
      </c>
      <c r="R23" s="60"/>
      <c r="S23" s="82"/>
      <c r="T23" s="82"/>
    </row>
    <row r="24" spans="1:20" ht="78.75" customHeight="1" x14ac:dyDescent="0.3">
      <c r="B24" s="84">
        <v>18</v>
      </c>
      <c r="C24" s="85" t="s">
        <v>58</v>
      </c>
      <c r="D24" s="31">
        <v>1</v>
      </c>
      <c r="E24" s="51" t="s">
        <v>18</v>
      </c>
      <c r="F24" s="86" t="s">
        <v>57</v>
      </c>
      <c r="G24" s="20"/>
      <c r="H24" s="87"/>
      <c r="I24" s="87"/>
      <c r="J24" s="87"/>
      <c r="K24" s="87"/>
      <c r="L24" s="87"/>
      <c r="M24" s="4">
        <f>D24*N24</f>
        <v>1000</v>
      </c>
      <c r="N24" s="29">
        <v>1000</v>
      </c>
      <c r="O24" s="40"/>
      <c r="P24" s="21">
        <f>D24*O24</f>
        <v>0</v>
      </c>
      <c r="Q24" s="41" t="str">
        <f t="shared" si="0"/>
        <v xml:space="preserve"> </v>
      </c>
      <c r="R24" s="60"/>
      <c r="S24" s="82"/>
      <c r="T24" s="82"/>
    </row>
    <row r="25" spans="1:20" ht="78.75" customHeight="1" x14ac:dyDescent="0.3">
      <c r="B25" s="84">
        <v>19</v>
      </c>
      <c r="C25" s="85" t="s">
        <v>59</v>
      </c>
      <c r="D25" s="31">
        <v>3</v>
      </c>
      <c r="E25" s="51" t="s">
        <v>18</v>
      </c>
      <c r="F25" s="86" t="s">
        <v>55</v>
      </c>
      <c r="G25" s="20"/>
      <c r="H25" s="87"/>
      <c r="I25" s="87"/>
      <c r="J25" s="87"/>
      <c r="K25" s="87"/>
      <c r="L25" s="87"/>
      <c r="M25" s="4">
        <f>D25*N25</f>
        <v>2700</v>
      </c>
      <c r="N25" s="29">
        <v>900</v>
      </c>
      <c r="O25" s="40"/>
      <c r="P25" s="21">
        <f>D25*O25</f>
        <v>0</v>
      </c>
      <c r="Q25" s="41" t="str">
        <f t="shared" si="0"/>
        <v xml:space="preserve"> </v>
      </c>
      <c r="R25" s="60"/>
      <c r="S25" s="82"/>
      <c r="T25" s="82"/>
    </row>
    <row r="26" spans="1:20" ht="78.75" customHeight="1" x14ac:dyDescent="0.3">
      <c r="B26" s="84">
        <v>20</v>
      </c>
      <c r="C26" s="85" t="s">
        <v>60</v>
      </c>
      <c r="D26" s="31">
        <v>2</v>
      </c>
      <c r="E26" s="51" t="s">
        <v>18</v>
      </c>
      <c r="F26" s="86" t="s">
        <v>61</v>
      </c>
      <c r="G26" s="20"/>
      <c r="H26" s="87"/>
      <c r="I26" s="87"/>
      <c r="J26" s="87"/>
      <c r="K26" s="87"/>
      <c r="L26" s="87"/>
      <c r="M26" s="4">
        <f>D26*N26</f>
        <v>760</v>
      </c>
      <c r="N26" s="29">
        <v>380</v>
      </c>
      <c r="O26" s="40"/>
      <c r="P26" s="21">
        <f>D26*O26</f>
        <v>0</v>
      </c>
      <c r="Q26" s="41" t="str">
        <f t="shared" si="0"/>
        <v xml:space="preserve"> </v>
      </c>
      <c r="R26" s="60"/>
      <c r="S26" s="82"/>
      <c r="T26" s="82"/>
    </row>
    <row r="27" spans="1:20" ht="78.75" customHeight="1" x14ac:dyDescent="0.3">
      <c r="B27" s="84">
        <v>21</v>
      </c>
      <c r="C27" s="85" t="s">
        <v>62</v>
      </c>
      <c r="D27" s="31">
        <v>1</v>
      </c>
      <c r="E27" s="51" t="s">
        <v>18</v>
      </c>
      <c r="F27" s="86" t="s">
        <v>63</v>
      </c>
      <c r="G27" s="20"/>
      <c r="H27" s="87"/>
      <c r="I27" s="87"/>
      <c r="J27" s="87"/>
      <c r="K27" s="87"/>
      <c r="L27" s="87"/>
      <c r="M27" s="4">
        <f>D27*N27</f>
        <v>500</v>
      </c>
      <c r="N27" s="29">
        <v>500</v>
      </c>
      <c r="O27" s="40"/>
      <c r="P27" s="21">
        <f>D27*O27</f>
        <v>0</v>
      </c>
      <c r="Q27" s="41" t="str">
        <f t="shared" si="0"/>
        <v xml:space="preserve"> </v>
      </c>
      <c r="R27" s="60"/>
      <c r="S27" s="82"/>
      <c r="T27" s="82"/>
    </row>
    <row r="28" spans="1:20" ht="78.75" customHeight="1" x14ac:dyDescent="0.3">
      <c r="B28" s="84">
        <v>22</v>
      </c>
      <c r="C28" s="85" t="s">
        <v>64</v>
      </c>
      <c r="D28" s="31">
        <v>2</v>
      </c>
      <c r="E28" s="51" t="s">
        <v>18</v>
      </c>
      <c r="F28" s="86" t="s">
        <v>65</v>
      </c>
      <c r="G28" s="20"/>
      <c r="H28" s="87"/>
      <c r="I28" s="87"/>
      <c r="J28" s="87"/>
      <c r="K28" s="87"/>
      <c r="L28" s="87"/>
      <c r="M28" s="4">
        <f>D28*N28</f>
        <v>1600</v>
      </c>
      <c r="N28" s="29">
        <v>800</v>
      </c>
      <c r="O28" s="40"/>
      <c r="P28" s="21">
        <f>D28*O28</f>
        <v>0</v>
      </c>
      <c r="Q28" s="41" t="str">
        <f t="shared" si="0"/>
        <v xml:space="preserve"> </v>
      </c>
      <c r="R28" s="60"/>
      <c r="S28" s="82"/>
      <c r="T28" s="82"/>
    </row>
    <row r="29" spans="1:20" ht="36.75" customHeight="1" x14ac:dyDescent="0.3">
      <c r="B29" s="84">
        <v>23</v>
      </c>
      <c r="C29" s="85" t="s">
        <v>66</v>
      </c>
      <c r="D29" s="31">
        <v>1</v>
      </c>
      <c r="E29" s="51" t="s">
        <v>18</v>
      </c>
      <c r="F29" s="86" t="s">
        <v>67</v>
      </c>
      <c r="G29" s="20"/>
      <c r="H29" s="87"/>
      <c r="I29" s="87"/>
      <c r="J29" s="87"/>
      <c r="K29" s="87"/>
      <c r="L29" s="87"/>
      <c r="M29" s="4">
        <f>D29*N29</f>
        <v>850</v>
      </c>
      <c r="N29" s="29">
        <v>850</v>
      </c>
      <c r="O29" s="40"/>
      <c r="P29" s="21">
        <f>D29*O29</f>
        <v>0</v>
      </c>
      <c r="Q29" s="41" t="str">
        <f t="shared" si="0"/>
        <v xml:space="preserve"> </v>
      </c>
      <c r="R29" s="60" t="s">
        <v>3</v>
      </c>
      <c r="S29" s="82"/>
      <c r="T29" s="82"/>
    </row>
    <row r="30" spans="1:20" ht="36.75" customHeight="1" thickBot="1" x14ac:dyDescent="0.35">
      <c r="A30" s="88"/>
      <c r="B30" s="89">
        <v>24</v>
      </c>
      <c r="C30" s="90" t="s">
        <v>68</v>
      </c>
      <c r="D30" s="91">
        <v>1</v>
      </c>
      <c r="E30" s="92" t="s">
        <v>18</v>
      </c>
      <c r="F30" s="93" t="s">
        <v>69</v>
      </c>
      <c r="G30" s="24"/>
      <c r="H30" s="94"/>
      <c r="I30" s="94"/>
      <c r="J30" s="94"/>
      <c r="K30" s="94"/>
      <c r="L30" s="94"/>
      <c r="M30" s="5">
        <f>D30*N30</f>
        <v>1700</v>
      </c>
      <c r="N30" s="30">
        <v>1700</v>
      </c>
      <c r="O30" s="42"/>
      <c r="P30" s="26">
        <f>D30*O30</f>
        <v>0</v>
      </c>
      <c r="Q30" s="43" t="str">
        <f t="shared" si="0"/>
        <v xml:space="preserve"> </v>
      </c>
      <c r="R30" s="61"/>
      <c r="S30" s="82"/>
      <c r="T30" s="82"/>
    </row>
    <row r="31" spans="1:20" ht="36.75" customHeight="1" thickTop="1" x14ac:dyDescent="0.3">
      <c r="A31" s="83" t="s">
        <v>93</v>
      </c>
      <c r="B31" s="76">
        <v>25</v>
      </c>
      <c r="C31" s="102" t="s">
        <v>75</v>
      </c>
      <c r="D31" s="78">
        <v>2</v>
      </c>
      <c r="E31" s="79" t="s">
        <v>18</v>
      </c>
      <c r="F31" s="80" t="s">
        <v>76</v>
      </c>
      <c r="G31" s="35"/>
      <c r="H31" s="81" t="s">
        <v>111</v>
      </c>
      <c r="I31" s="81"/>
      <c r="J31" s="81"/>
      <c r="K31" s="81" t="s">
        <v>94</v>
      </c>
      <c r="L31" s="81" t="s">
        <v>95</v>
      </c>
      <c r="M31" s="36">
        <f>D31*N31</f>
        <v>16000</v>
      </c>
      <c r="N31" s="37">
        <v>8000</v>
      </c>
      <c r="O31" s="38"/>
      <c r="P31" s="27">
        <f>D31*O31</f>
        <v>0</v>
      </c>
      <c r="Q31" s="39" t="str">
        <f t="shared" si="0"/>
        <v xml:space="preserve"> </v>
      </c>
      <c r="R31" s="59" t="s">
        <v>3</v>
      </c>
      <c r="S31" s="82"/>
      <c r="T31" s="82"/>
    </row>
    <row r="32" spans="1:20" ht="36.75" customHeight="1" x14ac:dyDescent="0.3">
      <c r="B32" s="84">
        <v>26</v>
      </c>
      <c r="C32" s="103" t="s">
        <v>77</v>
      </c>
      <c r="D32" s="31">
        <v>2</v>
      </c>
      <c r="E32" s="51" t="s">
        <v>18</v>
      </c>
      <c r="F32" s="86" t="s">
        <v>78</v>
      </c>
      <c r="G32" s="20"/>
      <c r="H32" s="87"/>
      <c r="I32" s="87"/>
      <c r="J32" s="87"/>
      <c r="K32" s="87"/>
      <c r="L32" s="87"/>
      <c r="M32" s="4">
        <f>D32*N32</f>
        <v>5200</v>
      </c>
      <c r="N32" s="29">
        <v>2600</v>
      </c>
      <c r="O32" s="40"/>
      <c r="P32" s="21">
        <f>D32*O32</f>
        <v>0</v>
      </c>
      <c r="Q32" s="41" t="str">
        <f t="shared" si="0"/>
        <v xml:space="preserve"> </v>
      </c>
      <c r="R32" s="60"/>
      <c r="S32" s="82"/>
      <c r="T32" s="82"/>
    </row>
    <row r="33" spans="1:20" ht="36.75" customHeight="1" x14ac:dyDescent="0.3">
      <c r="B33" s="84">
        <v>27</v>
      </c>
      <c r="C33" s="103" t="s">
        <v>79</v>
      </c>
      <c r="D33" s="31">
        <v>1</v>
      </c>
      <c r="E33" s="51" t="s">
        <v>18</v>
      </c>
      <c r="F33" s="86" t="s">
        <v>80</v>
      </c>
      <c r="G33" s="20"/>
      <c r="H33" s="87"/>
      <c r="I33" s="87"/>
      <c r="J33" s="87"/>
      <c r="K33" s="87"/>
      <c r="L33" s="87"/>
      <c r="M33" s="4">
        <f>D33*N33</f>
        <v>3600</v>
      </c>
      <c r="N33" s="29">
        <v>3600</v>
      </c>
      <c r="O33" s="40"/>
      <c r="P33" s="21">
        <f>D33*O33</f>
        <v>0</v>
      </c>
      <c r="Q33" s="41" t="str">
        <f t="shared" si="0"/>
        <v xml:space="preserve"> </v>
      </c>
      <c r="R33" s="60"/>
      <c r="S33" s="82"/>
      <c r="T33" s="82"/>
    </row>
    <row r="34" spans="1:20" ht="36.75" customHeight="1" x14ac:dyDescent="0.3">
      <c r="B34" s="84">
        <v>28</v>
      </c>
      <c r="C34" s="103" t="s">
        <v>81</v>
      </c>
      <c r="D34" s="31">
        <v>1</v>
      </c>
      <c r="E34" s="51" t="s">
        <v>18</v>
      </c>
      <c r="F34" s="86" t="s">
        <v>80</v>
      </c>
      <c r="G34" s="20"/>
      <c r="H34" s="87"/>
      <c r="I34" s="87"/>
      <c r="J34" s="87"/>
      <c r="K34" s="87"/>
      <c r="L34" s="87"/>
      <c r="M34" s="4">
        <f>D34*N34</f>
        <v>3600</v>
      </c>
      <c r="N34" s="29">
        <v>3600</v>
      </c>
      <c r="O34" s="40"/>
      <c r="P34" s="21">
        <f>D34*O34</f>
        <v>0</v>
      </c>
      <c r="Q34" s="41" t="str">
        <f t="shared" si="0"/>
        <v xml:space="preserve"> </v>
      </c>
      <c r="R34" s="60"/>
      <c r="S34" s="82"/>
      <c r="T34" s="82"/>
    </row>
    <row r="35" spans="1:20" ht="36.75" customHeight="1" x14ac:dyDescent="0.3">
      <c r="B35" s="84">
        <v>29</v>
      </c>
      <c r="C35" s="103" t="s">
        <v>82</v>
      </c>
      <c r="D35" s="31">
        <v>1</v>
      </c>
      <c r="E35" s="51" t="s">
        <v>18</v>
      </c>
      <c r="F35" s="86" t="s">
        <v>80</v>
      </c>
      <c r="G35" s="20"/>
      <c r="H35" s="87"/>
      <c r="I35" s="87"/>
      <c r="J35" s="87"/>
      <c r="K35" s="87"/>
      <c r="L35" s="87"/>
      <c r="M35" s="4">
        <f>D35*N35</f>
        <v>3600</v>
      </c>
      <c r="N35" s="29">
        <v>3600</v>
      </c>
      <c r="O35" s="40"/>
      <c r="P35" s="21">
        <f>D35*O35</f>
        <v>0</v>
      </c>
      <c r="Q35" s="41" t="str">
        <f t="shared" ref="Q35:Q40" si="1">IF(ISNUMBER(O35), IF(O35&gt;N35,"NEVYHOVUJE","VYHOVUJE")," ")</f>
        <v xml:space="preserve"> </v>
      </c>
      <c r="R35" s="60"/>
      <c r="S35" s="82"/>
      <c r="T35" s="82"/>
    </row>
    <row r="36" spans="1:20" ht="36.75" customHeight="1" x14ac:dyDescent="0.3">
      <c r="B36" s="84">
        <v>30</v>
      </c>
      <c r="C36" s="103" t="s">
        <v>83</v>
      </c>
      <c r="D36" s="31">
        <v>2</v>
      </c>
      <c r="E36" s="51" t="s">
        <v>18</v>
      </c>
      <c r="F36" s="86" t="s">
        <v>84</v>
      </c>
      <c r="G36" s="20"/>
      <c r="H36" s="87"/>
      <c r="I36" s="87"/>
      <c r="J36" s="87"/>
      <c r="K36" s="87"/>
      <c r="L36" s="87"/>
      <c r="M36" s="4">
        <f>D36*N36</f>
        <v>3400</v>
      </c>
      <c r="N36" s="29">
        <v>1700</v>
      </c>
      <c r="O36" s="40"/>
      <c r="P36" s="21">
        <f>D36*O36</f>
        <v>0</v>
      </c>
      <c r="Q36" s="41" t="str">
        <f t="shared" si="1"/>
        <v xml:space="preserve"> </v>
      </c>
      <c r="R36" s="60"/>
      <c r="S36" s="82"/>
      <c r="T36" s="82"/>
    </row>
    <row r="37" spans="1:20" ht="36.75" customHeight="1" x14ac:dyDescent="0.3">
      <c r="B37" s="84">
        <v>31</v>
      </c>
      <c r="C37" s="103" t="s">
        <v>85</v>
      </c>
      <c r="D37" s="31">
        <v>1</v>
      </c>
      <c r="E37" s="51" t="s">
        <v>18</v>
      </c>
      <c r="F37" s="86" t="s">
        <v>86</v>
      </c>
      <c r="G37" s="20"/>
      <c r="H37" s="87"/>
      <c r="I37" s="87"/>
      <c r="J37" s="87"/>
      <c r="K37" s="87"/>
      <c r="L37" s="87"/>
      <c r="M37" s="4">
        <f>D37*N37</f>
        <v>3150</v>
      </c>
      <c r="N37" s="52">
        <v>3150</v>
      </c>
      <c r="O37" s="40"/>
      <c r="P37" s="21">
        <f>D37*O37</f>
        <v>0</v>
      </c>
      <c r="Q37" s="41" t="str">
        <f t="shared" si="1"/>
        <v xml:space="preserve"> </v>
      </c>
      <c r="R37" s="60"/>
      <c r="S37" s="82"/>
      <c r="T37" s="82"/>
    </row>
    <row r="38" spans="1:20" ht="36.75" customHeight="1" x14ac:dyDescent="0.3">
      <c r="B38" s="84">
        <v>32</v>
      </c>
      <c r="C38" s="103" t="s">
        <v>87</v>
      </c>
      <c r="D38" s="31">
        <v>1</v>
      </c>
      <c r="E38" s="51" t="s">
        <v>18</v>
      </c>
      <c r="F38" s="86" t="s">
        <v>88</v>
      </c>
      <c r="G38" s="20"/>
      <c r="H38" s="87"/>
      <c r="I38" s="87"/>
      <c r="J38" s="87"/>
      <c r="K38" s="87"/>
      <c r="L38" s="87"/>
      <c r="M38" s="4">
        <f>D38*N38</f>
        <v>3150</v>
      </c>
      <c r="N38" s="52">
        <v>3150</v>
      </c>
      <c r="O38" s="40"/>
      <c r="P38" s="21">
        <f>D38*O38</f>
        <v>0</v>
      </c>
      <c r="Q38" s="41" t="str">
        <f t="shared" si="1"/>
        <v xml:space="preserve"> </v>
      </c>
      <c r="R38" s="60"/>
      <c r="S38" s="82"/>
      <c r="T38" s="82"/>
    </row>
    <row r="39" spans="1:20" ht="36.75" customHeight="1" x14ac:dyDescent="0.3">
      <c r="B39" s="84">
        <v>33</v>
      </c>
      <c r="C39" s="103" t="s">
        <v>89</v>
      </c>
      <c r="D39" s="31">
        <v>1</v>
      </c>
      <c r="E39" s="51" t="s">
        <v>18</v>
      </c>
      <c r="F39" s="86" t="s">
        <v>86</v>
      </c>
      <c r="G39" s="20"/>
      <c r="H39" s="87"/>
      <c r="I39" s="87"/>
      <c r="J39" s="87"/>
      <c r="K39" s="87"/>
      <c r="L39" s="87"/>
      <c r="M39" s="4">
        <f>D39*N39</f>
        <v>3150</v>
      </c>
      <c r="N39" s="52">
        <v>3150</v>
      </c>
      <c r="O39" s="40"/>
      <c r="P39" s="21">
        <f>D39*O39</f>
        <v>0</v>
      </c>
      <c r="Q39" s="41" t="str">
        <f t="shared" si="1"/>
        <v xml:space="preserve"> </v>
      </c>
      <c r="R39" s="60"/>
      <c r="S39" s="82"/>
      <c r="T39" s="82"/>
    </row>
    <row r="40" spans="1:20" ht="36.75" customHeight="1" x14ac:dyDescent="0.3">
      <c r="B40" s="84">
        <v>34</v>
      </c>
      <c r="C40" s="103" t="s">
        <v>90</v>
      </c>
      <c r="D40" s="31">
        <v>4</v>
      </c>
      <c r="E40" s="51" t="s">
        <v>18</v>
      </c>
      <c r="F40" s="86" t="s">
        <v>91</v>
      </c>
      <c r="G40" s="20"/>
      <c r="H40" s="87"/>
      <c r="I40" s="87"/>
      <c r="J40" s="87"/>
      <c r="K40" s="87"/>
      <c r="L40" s="87"/>
      <c r="M40" s="4">
        <f>D40*N40</f>
        <v>5800</v>
      </c>
      <c r="N40" s="52">
        <v>1450</v>
      </c>
      <c r="O40" s="40"/>
      <c r="P40" s="21">
        <f>D40*O40</f>
        <v>0</v>
      </c>
      <c r="Q40" s="41" t="str">
        <f t="shared" si="1"/>
        <v xml:space="preserve"> </v>
      </c>
      <c r="R40" s="60"/>
      <c r="S40" s="82"/>
      <c r="T40" s="82"/>
    </row>
    <row r="41" spans="1:20" ht="45.75" customHeight="1" thickBot="1" x14ac:dyDescent="0.35">
      <c r="B41" s="89">
        <v>35</v>
      </c>
      <c r="C41" s="104" t="s">
        <v>92</v>
      </c>
      <c r="D41" s="91">
        <v>1</v>
      </c>
      <c r="E41" s="92" t="s">
        <v>18</v>
      </c>
      <c r="F41" s="93" t="s">
        <v>108</v>
      </c>
      <c r="G41" s="24"/>
      <c r="H41" s="94"/>
      <c r="I41" s="94"/>
      <c r="J41" s="94"/>
      <c r="K41" s="94"/>
      <c r="L41" s="94"/>
      <c r="M41" s="5">
        <f>D41*N41</f>
        <v>500</v>
      </c>
      <c r="N41" s="30">
        <v>500</v>
      </c>
      <c r="O41" s="42"/>
      <c r="P41" s="26">
        <f>D41*O41</f>
        <v>0</v>
      </c>
      <c r="Q41" s="43" t="str">
        <f t="shared" si="0"/>
        <v xml:space="preserve"> </v>
      </c>
      <c r="R41" s="61"/>
      <c r="S41" s="82"/>
      <c r="T41" s="82"/>
    </row>
    <row r="42" spans="1:20" ht="13.5" customHeight="1" thickTop="1" thickBot="1" x14ac:dyDescent="0.35">
      <c r="A42" s="105"/>
      <c r="B42" s="105"/>
      <c r="C42" s="106"/>
      <c r="D42" s="105"/>
      <c r="E42" s="106"/>
      <c r="F42" s="106"/>
      <c r="G42" s="107"/>
      <c r="H42" s="106"/>
      <c r="I42" s="106"/>
      <c r="J42" s="106"/>
      <c r="K42" s="106"/>
      <c r="L42" s="106"/>
      <c r="M42" s="105"/>
      <c r="N42" s="105"/>
      <c r="O42" s="108"/>
      <c r="P42" s="105"/>
      <c r="Q42" s="105"/>
      <c r="S42" s="82"/>
    </row>
    <row r="43" spans="1:20" ht="60.75" customHeight="1" thickTop="1" thickBot="1" x14ac:dyDescent="0.35">
      <c r="A43" s="110"/>
      <c r="B43" s="58" t="s">
        <v>16</v>
      </c>
      <c r="C43" s="58"/>
      <c r="D43" s="58"/>
      <c r="E43" s="58"/>
      <c r="F43" s="58"/>
      <c r="G43" s="58"/>
      <c r="H43" s="3"/>
      <c r="I43" s="15"/>
      <c r="J43" s="15"/>
      <c r="K43" s="111"/>
      <c r="L43" s="111"/>
      <c r="M43" s="1"/>
      <c r="N43" s="28" t="s">
        <v>5</v>
      </c>
      <c r="O43" s="56" t="s">
        <v>6</v>
      </c>
      <c r="P43" s="112"/>
      <c r="Q43" s="113"/>
      <c r="R43" s="114"/>
      <c r="S43" s="82"/>
    </row>
    <row r="44" spans="1:20" ht="33" customHeight="1" thickTop="1" thickBot="1" x14ac:dyDescent="0.35">
      <c r="A44" s="110"/>
      <c r="B44" s="115" t="s">
        <v>4</v>
      </c>
      <c r="C44" s="115"/>
      <c r="D44" s="115"/>
      <c r="E44" s="115"/>
      <c r="F44" s="115"/>
      <c r="G44" s="115"/>
      <c r="H44" s="116"/>
      <c r="K44" s="16"/>
      <c r="L44" s="16"/>
      <c r="M44" s="2"/>
      <c r="N44" s="34">
        <f>SUM(M7:M41)</f>
        <v>123660</v>
      </c>
      <c r="O44" s="57">
        <f>SUM(P7:P41)</f>
        <v>0</v>
      </c>
      <c r="P44" s="117"/>
      <c r="Q44" s="118"/>
      <c r="R44" s="119"/>
    </row>
    <row r="45" spans="1:20" ht="39.75" customHeight="1" thickTop="1" x14ac:dyDescent="0.3">
      <c r="A45" s="110"/>
      <c r="I45" s="17"/>
      <c r="J45" s="17"/>
      <c r="K45" s="18"/>
      <c r="L45" s="18"/>
      <c r="M45" s="122"/>
      <c r="N45" s="122"/>
      <c r="O45" s="123"/>
      <c r="P45" s="123"/>
      <c r="Q45" s="123"/>
      <c r="R45" s="119"/>
      <c r="S45" s="123"/>
    </row>
    <row r="46" spans="1:20" ht="19.95" customHeight="1" x14ac:dyDescent="0.3">
      <c r="A46" s="110"/>
      <c r="K46" s="18"/>
      <c r="L46" s="18"/>
      <c r="M46" s="122"/>
      <c r="N46" s="3"/>
      <c r="O46" s="3"/>
      <c r="P46" s="3"/>
      <c r="Q46" s="123"/>
      <c r="R46" s="119"/>
      <c r="S46" s="123"/>
    </row>
    <row r="47" spans="1:20" ht="71.25" customHeight="1" x14ac:dyDescent="0.3">
      <c r="A47" s="110"/>
      <c r="K47" s="18"/>
      <c r="L47" s="18"/>
      <c r="M47" s="122"/>
      <c r="N47" s="3"/>
      <c r="O47" s="3"/>
      <c r="P47" s="3"/>
      <c r="Q47" s="123"/>
      <c r="R47" s="119"/>
      <c r="S47" s="123"/>
    </row>
    <row r="48" spans="1:20" ht="36" customHeight="1" x14ac:dyDescent="0.3">
      <c r="A48" s="110"/>
      <c r="K48" s="124"/>
      <c r="L48" s="124"/>
      <c r="M48" s="125"/>
      <c r="N48" s="122"/>
      <c r="O48" s="123"/>
      <c r="P48" s="123"/>
      <c r="Q48" s="123"/>
      <c r="R48" s="119"/>
      <c r="S48" s="123"/>
    </row>
    <row r="49" spans="1:19" ht="14.25" customHeight="1" x14ac:dyDescent="0.3">
      <c r="A49" s="110"/>
      <c r="B49" s="123"/>
      <c r="C49" s="126"/>
      <c r="D49" s="127"/>
      <c r="E49" s="128"/>
      <c r="F49" s="126"/>
      <c r="G49" s="122"/>
      <c r="H49" s="126"/>
      <c r="I49" s="126"/>
      <c r="J49" s="129"/>
      <c r="K49" s="129"/>
      <c r="L49" s="129"/>
      <c r="M49" s="122"/>
      <c r="N49" s="122"/>
      <c r="O49" s="123"/>
      <c r="P49" s="123"/>
      <c r="Q49" s="123"/>
      <c r="R49" s="119"/>
      <c r="S49" s="123"/>
    </row>
    <row r="50" spans="1:19" ht="14.25" customHeight="1" x14ac:dyDescent="0.3">
      <c r="A50" s="110"/>
      <c r="B50" s="123"/>
      <c r="C50" s="126"/>
      <c r="D50" s="127"/>
      <c r="E50" s="128"/>
      <c r="F50" s="126"/>
      <c r="G50" s="122"/>
      <c r="H50" s="126"/>
      <c r="I50" s="126"/>
      <c r="J50" s="129"/>
      <c r="K50" s="129"/>
      <c r="L50" s="129"/>
      <c r="M50" s="122"/>
      <c r="N50" s="122"/>
      <c r="O50" s="123"/>
      <c r="P50" s="123"/>
      <c r="Q50" s="123"/>
      <c r="R50" s="119"/>
      <c r="S50" s="123"/>
    </row>
    <row r="51" spans="1:19" ht="14.25" customHeight="1" x14ac:dyDescent="0.3">
      <c r="A51" s="110"/>
      <c r="B51" s="123"/>
      <c r="C51" s="126"/>
      <c r="D51" s="127"/>
      <c r="E51" s="128"/>
      <c r="F51" s="126"/>
      <c r="G51" s="122"/>
      <c r="H51" s="126"/>
      <c r="I51" s="126"/>
      <c r="J51" s="129"/>
      <c r="K51" s="129"/>
      <c r="L51" s="129"/>
      <c r="M51" s="122"/>
      <c r="N51" s="122"/>
      <c r="O51" s="123"/>
      <c r="P51" s="123"/>
      <c r="Q51" s="123"/>
      <c r="R51" s="119"/>
      <c r="S51" s="123"/>
    </row>
    <row r="52" spans="1:19" ht="14.25" customHeight="1" x14ac:dyDescent="0.3">
      <c r="A52" s="110"/>
      <c r="B52" s="123"/>
      <c r="C52" s="126"/>
      <c r="D52" s="127"/>
      <c r="E52" s="128"/>
      <c r="F52" s="126"/>
      <c r="G52" s="122"/>
      <c r="H52" s="126"/>
      <c r="I52" s="126"/>
      <c r="J52" s="129"/>
      <c r="K52" s="129"/>
      <c r="L52" s="129"/>
      <c r="M52" s="122"/>
      <c r="N52" s="122"/>
      <c r="O52" s="123"/>
      <c r="P52" s="123"/>
      <c r="Q52" s="123"/>
      <c r="R52" s="119"/>
      <c r="S52" s="123"/>
    </row>
    <row r="53" spans="1:19" x14ac:dyDescent="0.3">
      <c r="C53" s="9"/>
      <c r="D53" s="83"/>
      <c r="E53" s="9"/>
      <c r="F53" s="9"/>
      <c r="G53" s="83"/>
      <c r="H53" s="9"/>
      <c r="I53" s="9"/>
      <c r="L53" s="9"/>
      <c r="M53" s="83"/>
    </row>
    <row r="54" spans="1:19" x14ac:dyDescent="0.3">
      <c r="C54" s="9"/>
      <c r="D54" s="83"/>
      <c r="E54" s="9"/>
      <c r="F54" s="9"/>
      <c r="G54" s="83"/>
      <c r="H54" s="9"/>
      <c r="I54" s="9"/>
      <c r="L54" s="9"/>
      <c r="M54" s="83"/>
    </row>
    <row r="55" spans="1:19" x14ac:dyDescent="0.3">
      <c r="C55" s="9"/>
      <c r="D55" s="83"/>
      <c r="E55" s="9"/>
      <c r="F55" s="9"/>
      <c r="G55" s="83"/>
      <c r="H55" s="9"/>
      <c r="I55" s="9"/>
      <c r="L55" s="9"/>
      <c r="M55" s="83"/>
    </row>
  </sheetData>
  <sheetProtection password="F79C" sheet="1" objects="1" scenarios="1" selectLockedCells="1"/>
  <mergeCells count="38">
    <mergeCell ref="L21:L30"/>
    <mergeCell ref="L31:L41"/>
    <mergeCell ref="R31:R41"/>
    <mergeCell ref="H31:H41"/>
    <mergeCell ref="I31:I41"/>
    <mergeCell ref="J31:J41"/>
    <mergeCell ref="K31:K41"/>
    <mergeCell ref="H21:H30"/>
    <mergeCell ref="I21:I30"/>
    <mergeCell ref="J21:J30"/>
    <mergeCell ref="K21:K30"/>
    <mergeCell ref="L18:L19"/>
    <mergeCell ref="K18:K19"/>
    <mergeCell ref="H18:H19"/>
    <mergeCell ref="I18:I19"/>
    <mergeCell ref="J18:J19"/>
    <mergeCell ref="R7:R14"/>
    <mergeCell ref="R18:R19"/>
    <mergeCell ref="K16:K17"/>
    <mergeCell ref="L16:L17"/>
    <mergeCell ref="R29:R30"/>
    <mergeCell ref="R21:R28"/>
    <mergeCell ref="R16:R17"/>
    <mergeCell ref="B1:C1"/>
    <mergeCell ref="O1:Q1"/>
    <mergeCell ref="O43:Q43"/>
    <mergeCell ref="B44:G44"/>
    <mergeCell ref="O44:Q44"/>
    <mergeCell ref="G1:K1"/>
    <mergeCell ref="B43:G43"/>
    <mergeCell ref="H7:H15"/>
    <mergeCell ref="I7:I15"/>
    <mergeCell ref="J7:J15"/>
    <mergeCell ref="K7:K15"/>
    <mergeCell ref="L7:L15"/>
    <mergeCell ref="H16:H17"/>
    <mergeCell ref="I16:I17"/>
    <mergeCell ref="J16:J17"/>
  </mergeCells>
  <conditionalFormatting sqref="B7:B17 B20:B41">
    <cfRule type="containsBlanks" dxfId="33" priority="75">
      <formula>LEN(TRIM(B7))=0</formula>
    </cfRule>
  </conditionalFormatting>
  <conditionalFormatting sqref="B7:B17 B20:B41">
    <cfRule type="cellIs" dxfId="32" priority="70" operator="greaterThanOrEqual">
      <formula>1</formula>
    </cfRule>
  </conditionalFormatting>
  <conditionalFormatting sqref="Q7:Q17 Q41 Q20:Q34">
    <cfRule type="cellIs" dxfId="31" priority="66" operator="equal">
      <formula>"NEVYHOVUJE"</formula>
    </cfRule>
    <cfRule type="cellIs" dxfId="30" priority="67" operator="equal">
      <formula>"VYHOVUJE"</formula>
    </cfRule>
  </conditionalFormatting>
  <conditionalFormatting sqref="G7:G17 O7:O17 O20:O41 G20:G41">
    <cfRule type="notContainsBlanks" dxfId="29" priority="40">
      <formula>LEN(TRIM(G7))&gt;0</formula>
    </cfRule>
    <cfRule type="containsBlanks" dxfId="28" priority="41">
      <formula>LEN(TRIM(G7))=0</formula>
    </cfRule>
  </conditionalFormatting>
  <conditionalFormatting sqref="G7:G17 O7:O17 O20:O41 G20:G41">
    <cfRule type="notContainsBlanks" dxfId="27" priority="39">
      <formula>LEN(TRIM(G7))&gt;0</formula>
    </cfRule>
  </conditionalFormatting>
  <conditionalFormatting sqref="G7:G17 G20:G41">
    <cfRule type="notContainsBlanks" dxfId="26" priority="38">
      <formula>LEN(TRIM(G7))&gt;0</formula>
    </cfRule>
    <cfRule type="containsBlanks" dxfId="25" priority="42">
      <formula>LEN(TRIM(G7))=0</formula>
    </cfRule>
  </conditionalFormatting>
  <conditionalFormatting sqref="D11:D13 D15">
    <cfRule type="containsBlanks" dxfId="24" priority="26">
      <formula>LEN(TRIM(D11))=0</formula>
    </cfRule>
  </conditionalFormatting>
  <conditionalFormatting sqref="D14">
    <cfRule type="containsBlanks" dxfId="23" priority="25">
      <formula>LEN(TRIM(D14))=0</formula>
    </cfRule>
  </conditionalFormatting>
  <conditionalFormatting sqref="D7">
    <cfRule type="containsBlanks" dxfId="22" priority="24">
      <formula>LEN(TRIM(D7))=0</formula>
    </cfRule>
  </conditionalFormatting>
  <conditionalFormatting sqref="D8">
    <cfRule type="containsBlanks" dxfId="21" priority="23">
      <formula>LEN(TRIM(D8))=0</formula>
    </cfRule>
  </conditionalFormatting>
  <conditionalFormatting sqref="D9">
    <cfRule type="containsBlanks" dxfId="20" priority="22">
      <formula>LEN(TRIM(D9))=0</formula>
    </cfRule>
  </conditionalFormatting>
  <conditionalFormatting sqref="D10">
    <cfRule type="containsBlanks" dxfId="19" priority="21">
      <formula>LEN(TRIM(D10))=0</formula>
    </cfRule>
  </conditionalFormatting>
  <conditionalFormatting sqref="D16:D17">
    <cfRule type="containsBlanks" dxfId="18" priority="20">
      <formula>LEN(TRIM(D16))=0</formula>
    </cfRule>
  </conditionalFormatting>
  <conditionalFormatting sqref="D20">
    <cfRule type="containsBlanks" dxfId="17" priority="18">
      <formula>LEN(TRIM(D20))=0</formula>
    </cfRule>
  </conditionalFormatting>
  <conditionalFormatting sqref="D21:D30">
    <cfRule type="containsBlanks" dxfId="16" priority="17">
      <formula>LEN(TRIM(D21))=0</formula>
    </cfRule>
  </conditionalFormatting>
  <conditionalFormatting sqref="D31:D32 D35:D40">
    <cfRule type="containsBlanks" dxfId="15" priority="16">
      <formula>LEN(TRIM(D31))=0</formula>
    </cfRule>
  </conditionalFormatting>
  <conditionalFormatting sqref="D34">
    <cfRule type="containsBlanks" dxfId="14" priority="15">
      <formula>LEN(TRIM(D34))=0</formula>
    </cfRule>
  </conditionalFormatting>
  <conditionalFormatting sqref="D33">
    <cfRule type="containsBlanks" dxfId="13" priority="14">
      <formula>LEN(TRIM(D33))=0</formula>
    </cfRule>
  </conditionalFormatting>
  <conditionalFormatting sqref="D41">
    <cfRule type="containsBlanks" dxfId="12" priority="13">
      <formula>LEN(TRIM(D41))=0</formula>
    </cfRule>
  </conditionalFormatting>
  <conditionalFormatting sqref="Q35:Q40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B18:B19">
    <cfRule type="containsBlanks" dxfId="9" priority="10">
      <formula>LEN(TRIM(B18))=0</formula>
    </cfRule>
  </conditionalFormatting>
  <conditionalFormatting sqref="B18:B19">
    <cfRule type="cellIs" dxfId="8" priority="9" operator="greaterThanOrEqual">
      <formula>1</formula>
    </cfRule>
  </conditionalFormatting>
  <conditionalFormatting sqref="Q18:Q19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18:G19 O18:O19">
    <cfRule type="notContainsBlanks" dxfId="5" priority="4">
      <formula>LEN(TRIM(G18))&gt;0</formula>
    </cfRule>
    <cfRule type="containsBlanks" dxfId="4" priority="5">
      <formula>LEN(TRIM(G18))=0</formula>
    </cfRule>
  </conditionalFormatting>
  <conditionalFormatting sqref="G18:G19 O18:O19">
    <cfRule type="notContainsBlanks" dxfId="3" priority="3">
      <formula>LEN(TRIM(G18))&gt;0</formula>
    </cfRule>
  </conditionalFormatting>
  <conditionalFormatting sqref="G18:G19">
    <cfRule type="notContainsBlanks" dxfId="2" priority="2">
      <formula>LEN(TRIM(G18))&gt;0</formula>
    </cfRule>
    <cfRule type="containsBlanks" dxfId="1" priority="6">
      <formula>LEN(TRIM(G18))=0</formula>
    </cfRule>
  </conditionalFormatting>
  <conditionalFormatting sqref="D18:D19">
    <cfRule type="containsBlanks" dxfId="0" priority="1">
      <formula>LEN(TRIM(D18))=0</formula>
    </cfRule>
  </conditionalFormatting>
  <dataValidations count="2">
    <dataValidation type="list" showInputMessage="1" showErrorMessage="1" sqref="E20:E33 E35:E41">
      <formula1>"ks,bal,sada,"</formula1>
    </dataValidation>
    <dataValidation type="list" showInputMessage="1" showErrorMessage="1" sqref="I21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R21 R29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2018-07-11T06:15:55Z</dcterms:modified>
</cp:coreProperties>
</file>