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45621"/>
</workbook>
</file>

<file path=xl/sharedStrings.xml><?xml version="1.0" encoding="utf-8"?>
<sst xmlns="http://schemas.openxmlformats.org/spreadsheetml/2006/main" count="61" uniqueCount="46">
  <si>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</si>
  <si>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</si>
  <si>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</si>
  <si>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</si>
  <si>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</si>
  <si>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</si>
  <si>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</si>
  <si>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</si>
  <si>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</si>
  <si>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</si>
  <si>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</si>
  <si>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</si>
  <si>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</si>
  <si>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</si>
  <si>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</si>
  <si>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</si>
  <si>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</si>
  <si>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</si>
  <si>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</si>
  <si>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</si>
  <si>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</si>
  <si>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</si>
  <si>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</si>
  <si>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fakturovat zvlášť</t>
  </si>
  <si>
    <t>skripta FEK1</t>
  </si>
  <si>
    <t>plakát UJP</t>
  </si>
  <si>
    <t>skripta FEK2</t>
  </si>
  <si>
    <t>Plakát VYD</t>
  </si>
  <si>
    <t>ks</t>
  </si>
  <si>
    <t>tisk skript Úvod do operativního řízení podniku; více viz příloha smlouvy č. 2</t>
  </si>
  <si>
    <t>NE</t>
  </si>
  <si>
    <t>Mgr. Jakub Pokorný, tel: 377 637 724, e-mail: pokorny2@uk.zcu.cz</t>
  </si>
  <si>
    <t>Západočeská univerzita v Plzni, Prodejna skript, Univerzitní 18, 306 14, Plzeň</t>
  </si>
  <si>
    <t>tisk plakátů A3; více viz příloha smlouvy č. 3</t>
  </si>
  <si>
    <t>Ing. Barbora Uldrychová, tel.: 377 635 203, e-mail: uldrychb@ujp.zcu.cz</t>
  </si>
  <si>
    <t>Ústav jazykové přípravy, Univerzitní 22, Plzeň 306 14</t>
  </si>
  <si>
    <t>tisk skript Fakulty ekonomické ZČU; více viz příloha smlouvy č. 4</t>
  </si>
  <si>
    <t>Reklamní plakát Vydavatelství ZČU, velikost A2; více viz příloha smlouvy č. 5</t>
  </si>
  <si>
    <t>tisk katalogu UMOPED - SRDCESVĚT; více viz příloha smlouvy č. 6</t>
  </si>
  <si>
    <t>ANO</t>
  </si>
  <si>
    <t>projekt 5089 M. Plzeň - KVK plzeňské veřejnosti, dětem</t>
  </si>
  <si>
    <t>PhDr. Věra Uhl Skřivanová, Ph.D., email: uhl@kvk.zcu.cz, tel.: 
377636470</t>
  </si>
  <si>
    <t>Katedra výtvarné výchovy a kultury FPE ZČU v Plzni, Klatovská 51, Plzeň</t>
  </si>
  <si>
    <t>katalog FPE</t>
  </si>
  <si>
    <t>Tiskařské služby (II.) - 009 - 2018 (TS_II._009-2018)</t>
  </si>
  <si>
    <t>Priloha_c._1_SoD_technicka_specifikace_TS_II._009-2018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</si>
</sst>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5" zoomScaleNormal="85" workbookViewId="0" topLeftCell="A1">
      <selection activeCell="O11" sqref="O11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1.851562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44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45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24</v>
      </c>
      <c r="D7" s="55">
        <v>246</v>
      </c>
      <c r="E7" s="54" t="s">
        <v>28</v>
      </c>
      <c r="F7" s="56" t="s">
        <v>29</v>
      </c>
      <c r="G7" s="57" t="s">
        <v>23</v>
      </c>
      <c r="H7" s="58" t="s">
        <v>30</v>
      </c>
      <c r="I7" s="58"/>
      <c r="J7" s="58" t="s">
        <v>31</v>
      </c>
      <c r="K7" s="59" t="s">
        <v>32</v>
      </c>
      <c r="L7" s="8" t="e">
        <f>D7*#REF!</f>
        <v>#REF!</v>
      </c>
      <c r="M7" s="8">
        <f>D7*N7</f>
        <v>36900</v>
      </c>
      <c r="N7" s="31">
        <v>150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2.5">
      <c r="B8" s="61">
        <v>2</v>
      </c>
      <c r="C8" s="62" t="s">
        <v>25</v>
      </c>
      <c r="D8" s="63">
        <v>100</v>
      </c>
      <c r="E8" s="62" t="s">
        <v>28</v>
      </c>
      <c r="F8" s="64" t="s">
        <v>33</v>
      </c>
      <c r="G8" s="65" t="s">
        <v>23</v>
      </c>
      <c r="H8" s="66" t="s">
        <v>30</v>
      </c>
      <c r="I8" s="66"/>
      <c r="J8" s="66" t="s">
        <v>34</v>
      </c>
      <c r="K8" s="67" t="s">
        <v>35</v>
      </c>
      <c r="L8" s="6" t="e">
        <f>D8*#REF!</f>
        <v>#REF!</v>
      </c>
      <c r="M8" s="6">
        <f>D8*N8</f>
        <v>800</v>
      </c>
      <c r="N8" s="7">
        <v>8</v>
      </c>
      <c r="O8" s="29"/>
      <c r="P8" s="30">
        <f>D8*O8</f>
        <v>0</v>
      </c>
      <c r="Q8" s="28" t="str">
        <f aca="true" t="shared" si="0" ref="Q8:Q11">IF(ISNUMBER(O8),IF(O8&gt;N8,"NEVYHOVUJE","VYHOVUJE")," ")</f>
        <v xml:space="preserve"> </v>
      </c>
    </row>
    <row r="9" spans="2:17" ht="75">
      <c r="B9" s="61">
        <v>3</v>
      </c>
      <c r="C9" s="62" t="s">
        <v>26</v>
      </c>
      <c r="D9" s="63">
        <v>351</v>
      </c>
      <c r="E9" s="62" t="s">
        <v>28</v>
      </c>
      <c r="F9" s="64" t="s">
        <v>36</v>
      </c>
      <c r="G9" s="65" t="s">
        <v>23</v>
      </c>
      <c r="H9" s="66" t="s">
        <v>30</v>
      </c>
      <c r="I9" s="66"/>
      <c r="J9" s="66" t="s">
        <v>31</v>
      </c>
      <c r="K9" s="67" t="s">
        <v>32</v>
      </c>
      <c r="L9" s="6" t="e">
        <f>D9*#REF!</f>
        <v>#REF!</v>
      </c>
      <c r="M9" s="6">
        <f>D9*N9</f>
        <v>31590</v>
      </c>
      <c r="N9" s="7">
        <v>90</v>
      </c>
      <c r="O9" s="29"/>
      <c r="P9" s="30">
        <f>D9*O9</f>
        <v>0</v>
      </c>
      <c r="Q9" s="28" t="str">
        <f t="shared" si="0"/>
        <v xml:space="preserve"> </v>
      </c>
    </row>
    <row r="10" spans="2:17" ht="75">
      <c r="B10" s="61">
        <v>4</v>
      </c>
      <c r="C10" s="62" t="s">
        <v>27</v>
      </c>
      <c r="D10" s="63">
        <v>10</v>
      </c>
      <c r="E10" s="62" t="s">
        <v>28</v>
      </c>
      <c r="F10" s="64" t="s">
        <v>37</v>
      </c>
      <c r="G10" s="65" t="s">
        <v>23</v>
      </c>
      <c r="H10" s="66" t="s">
        <v>30</v>
      </c>
      <c r="I10" s="66"/>
      <c r="J10" s="66" t="s">
        <v>31</v>
      </c>
      <c r="K10" s="67" t="s">
        <v>32</v>
      </c>
      <c r="L10" s="6" t="e">
        <f>D10*#REF!</f>
        <v>#REF!</v>
      </c>
      <c r="M10" s="6">
        <f>D10*N10</f>
        <v>750</v>
      </c>
      <c r="N10" s="7">
        <v>75</v>
      </c>
      <c r="O10" s="29"/>
      <c r="P10" s="30">
        <f>D10*O10</f>
        <v>0</v>
      </c>
      <c r="Q10" s="28" t="str">
        <f t="shared" si="0"/>
        <v xml:space="preserve"> </v>
      </c>
    </row>
    <row r="11" spans="2:17" ht="90.75" thickBot="1">
      <c r="B11" s="61">
        <v>5</v>
      </c>
      <c r="C11" s="62" t="s">
        <v>43</v>
      </c>
      <c r="D11" s="63">
        <v>200</v>
      </c>
      <c r="E11" s="62" t="s">
        <v>28</v>
      </c>
      <c r="F11" s="64" t="s">
        <v>38</v>
      </c>
      <c r="G11" s="65" t="s">
        <v>23</v>
      </c>
      <c r="H11" s="66" t="s">
        <v>39</v>
      </c>
      <c r="I11" s="66" t="s">
        <v>40</v>
      </c>
      <c r="J11" s="66" t="s">
        <v>41</v>
      </c>
      <c r="K11" s="67" t="s">
        <v>42</v>
      </c>
      <c r="L11" s="6" t="e">
        <f>D11*#REF!</f>
        <v>#REF!</v>
      </c>
      <c r="M11" s="6">
        <f>D11*N11</f>
        <v>26400</v>
      </c>
      <c r="N11" s="7">
        <v>132</v>
      </c>
      <c r="O11" s="29"/>
      <c r="P11" s="30">
        <f>D11*O11</f>
        <v>0</v>
      </c>
      <c r="Q11" s="28" t="str">
        <f t="shared" si="0"/>
        <v xml:space="preserve"> </v>
      </c>
    </row>
    <row r="12" spans="1:18" ht="13.5" customHeight="1" thickBot="1" thickTop="1">
      <c r="A12" s="68"/>
      <c r="B12" s="68"/>
      <c r="C12" s="69"/>
      <c r="D12" s="68"/>
      <c r="E12" s="69"/>
      <c r="F12" s="69"/>
      <c r="G12" s="69"/>
      <c r="H12" s="69"/>
      <c r="I12" s="69"/>
      <c r="J12" s="69"/>
      <c r="K12" s="68"/>
      <c r="L12" s="68"/>
      <c r="M12" s="68"/>
      <c r="N12" s="68"/>
      <c r="O12" s="70"/>
      <c r="P12" s="70"/>
      <c r="Q12" s="68"/>
      <c r="R12" s="68"/>
    </row>
    <row r="13" spans="1:17" ht="60.75" customHeight="1" thickBot="1" thickTop="1">
      <c r="A13" s="71"/>
      <c r="B13" s="43" t="s">
        <v>22</v>
      </c>
      <c r="C13" s="43"/>
      <c r="D13" s="43"/>
      <c r="E13" s="43"/>
      <c r="F13" s="43"/>
      <c r="G13" s="43"/>
      <c r="H13" s="43"/>
      <c r="I13" s="22"/>
      <c r="J13" s="72"/>
      <c r="K13" s="73"/>
      <c r="L13" s="73"/>
      <c r="M13" s="1"/>
      <c r="N13" s="37" t="s">
        <v>3</v>
      </c>
      <c r="O13" s="41" t="s">
        <v>4</v>
      </c>
      <c r="P13" s="74"/>
      <c r="Q13" s="75"/>
    </row>
    <row r="14" spans="1:17" ht="33" customHeight="1" thickBot="1" thickTop="1">
      <c r="A14" s="71"/>
      <c r="B14" s="76" t="s">
        <v>2</v>
      </c>
      <c r="C14" s="76"/>
      <c r="D14" s="76"/>
      <c r="E14" s="76"/>
      <c r="F14" s="76"/>
      <c r="G14" s="76"/>
      <c r="H14" s="77"/>
      <c r="I14" s="11"/>
      <c r="J14" s="23"/>
      <c r="K14" s="2"/>
      <c r="L14" s="2"/>
      <c r="M14" s="3"/>
      <c r="N14" s="38">
        <f>SUM(M7:M11)</f>
        <v>96440</v>
      </c>
      <c r="O14" s="42">
        <f>SUM(P7:P11)</f>
        <v>0</v>
      </c>
      <c r="P14" s="78"/>
      <c r="Q14" s="79"/>
    </row>
    <row r="15" spans="1:18" ht="39.75" customHeight="1" thickTop="1">
      <c r="A15" s="71"/>
      <c r="I15" s="24"/>
      <c r="J15" s="25"/>
      <c r="K15" s="4"/>
      <c r="L15" s="4"/>
      <c r="M15" s="81"/>
      <c r="N15" s="81"/>
      <c r="O15" s="82"/>
      <c r="P15" s="82"/>
      <c r="Q15" s="82"/>
      <c r="R15" s="82"/>
    </row>
    <row r="16" spans="1:18" ht="19.9" customHeight="1">
      <c r="A16" s="71"/>
      <c r="I16" s="11"/>
      <c r="J16" s="25"/>
      <c r="K16" s="4"/>
      <c r="L16" s="4"/>
      <c r="M16" s="81"/>
      <c r="N16" s="5"/>
      <c r="O16" s="5"/>
      <c r="P16" s="5"/>
      <c r="Q16" s="82"/>
      <c r="R16" s="82"/>
    </row>
    <row r="17" spans="1:18" ht="71.25" customHeight="1">
      <c r="A17" s="71"/>
      <c r="I17" s="11"/>
      <c r="J17" s="25"/>
      <c r="K17" s="4"/>
      <c r="L17" s="4"/>
      <c r="M17" s="81"/>
      <c r="N17" s="5"/>
      <c r="O17" s="5"/>
      <c r="P17" s="5"/>
      <c r="Q17" s="82"/>
      <c r="R17" s="82"/>
    </row>
    <row r="18" spans="1:18" ht="36" customHeight="1">
      <c r="A18" s="71"/>
      <c r="I18" s="11"/>
      <c r="J18" s="83"/>
      <c r="K18" s="84"/>
      <c r="L18" s="84"/>
      <c r="M18" s="84"/>
      <c r="N18" s="81"/>
      <c r="O18" s="82"/>
      <c r="P18" s="82"/>
      <c r="Q18" s="82"/>
      <c r="R18" s="82"/>
    </row>
    <row r="19" spans="1:18" ht="14.25" customHeight="1">
      <c r="A19" s="71"/>
      <c r="B19" s="82"/>
      <c r="C19" s="85"/>
      <c r="D19" s="86"/>
      <c r="E19" s="87"/>
      <c r="F19" s="85"/>
      <c r="G19" s="85"/>
      <c r="H19" s="85"/>
      <c r="I19" s="85"/>
      <c r="J19" s="88"/>
      <c r="K19" s="82"/>
      <c r="L19" s="81"/>
      <c r="M19" s="81"/>
      <c r="N19" s="81"/>
      <c r="O19" s="82"/>
      <c r="P19" s="82"/>
      <c r="Q19" s="82"/>
      <c r="R19" s="82"/>
    </row>
    <row r="20" spans="1:18" ht="14.25" customHeight="1">
      <c r="A20" s="71"/>
      <c r="B20" s="82"/>
      <c r="C20" s="85"/>
      <c r="D20" s="86"/>
      <c r="E20" s="87"/>
      <c r="F20" s="85"/>
      <c r="G20" s="85"/>
      <c r="H20" s="85"/>
      <c r="I20" s="85"/>
      <c r="J20" s="88"/>
      <c r="K20" s="82"/>
      <c r="L20" s="81"/>
      <c r="M20" s="81"/>
      <c r="N20" s="81"/>
      <c r="O20" s="82"/>
      <c r="P20" s="82"/>
      <c r="Q20" s="82"/>
      <c r="R20" s="82"/>
    </row>
    <row r="21" spans="1:18" ht="14.25" customHeight="1">
      <c r="A21" s="71"/>
      <c r="B21" s="82"/>
      <c r="C21" s="85"/>
      <c r="D21" s="86"/>
      <c r="E21" s="87"/>
      <c r="F21" s="85"/>
      <c r="G21" s="85"/>
      <c r="H21" s="85"/>
      <c r="I21" s="85"/>
      <c r="J21" s="88"/>
      <c r="K21" s="82"/>
      <c r="L21" s="81"/>
      <c r="M21" s="81"/>
      <c r="N21" s="81"/>
      <c r="O21" s="82"/>
      <c r="P21" s="82"/>
      <c r="Q21" s="82"/>
      <c r="R21" s="82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</sheetData>
  <sheetProtection password="F79C" sheet="1" objects="1" scenarios="1" selectLockedCells="1"/>
  <mergeCells count="7">
    <mergeCell ref="B1:D1"/>
    <mergeCell ref="O1:Q1"/>
    <mergeCell ref="O13:Q13"/>
    <mergeCell ref="O14:Q14"/>
    <mergeCell ref="G3:J3"/>
    <mergeCell ref="B14:G14"/>
    <mergeCell ref="B13:H13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2018-07-09T06:33:28Z</dcterms:modified>
  <cp:category/>
  <cp:version/>
  <cp:contentType/>
  <cp:contentStatus/>
</cp:coreProperties>
</file>