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65521" yWindow="105" windowWidth="23130" windowHeight="12735" tabRatio="183" activeTab="0"/>
  </bookViews>
  <sheets>
    <sheet name="Tonery" sheetId="22" r:id="rId1"/>
  </sheets>
  <externalReferences>
    <externalReference r:id="rId4"/>
  </externalReferences>
  <definedNames>
    <definedName name="_xlnm.Print_Area" localSheetId="0">'Tonery'!$B$1:$Q$27</definedName>
  </definedNames>
  <calcPr calcId="152511"/>
</workbook>
</file>

<file path=xl/sharedStrings.xml><?xml version="1.0" encoding="utf-8"?>
<sst xmlns="http://schemas.openxmlformats.org/spreadsheetml/2006/main" count="105" uniqueCount="82">
  <si>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</si>
  <si>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</si>
  <si>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</si>
  <si>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</si>
  <si>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</si>
  <si>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</si>
  <si>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</si>
  <si>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</si>
  <si>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</si>
  <si>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</si>
  <si>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</si>
  <si>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</si>
  <si>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</si>
  <si>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</si>
  <si>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</si>
  <si>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</si>
  <si>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</si>
  <si>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1.</t>
  </si>
  <si>
    <t>ks</t>
  </si>
  <si>
    <t>Fakulta elektrotechnická ZČU, Univerzitní 26, EK-414</t>
  </si>
  <si>
    <t>KET -Tomáš Řeřicha   737 488 958</t>
  </si>
  <si>
    <t>2.</t>
  </si>
  <si>
    <r>
      <t xml:space="preserve">   </t>
    </r>
    <r>
      <rPr>
        <sz val="11"/>
        <rFont val="Calibri"/>
        <family val="2"/>
        <scheme val="minor"/>
      </rPr>
      <t>Toner do tiskárny Samsung SCX-4200 - černý</t>
    </r>
  </si>
  <si>
    <t>ANO</t>
  </si>
  <si>
    <t>GAČR - P202/12/G061-CE-ITI</t>
  </si>
  <si>
    <t>KMA - L. Janečková tel.37763 2601</t>
  </si>
  <si>
    <t>Technická 8, UC 226, Plzeň</t>
  </si>
  <si>
    <t>3.</t>
  </si>
  <si>
    <r>
      <rPr>
        <sz val="11"/>
        <rFont val="Calibri"/>
        <family val="2"/>
        <scheme val="minor"/>
      </rPr>
      <t>Toner do tiskárny UTAX CD 5025</t>
    </r>
    <r>
      <rPr>
        <sz val="11"/>
        <color rgb="FFFF0000"/>
        <rFont val="Calibri"/>
        <family val="2"/>
        <scheme val="minor"/>
      </rPr>
      <t xml:space="preserve">  </t>
    </r>
  </si>
  <si>
    <t>CZ.02.2.69/0.0/0.0/16_015/0002287</t>
  </si>
  <si>
    <t>Sady Pětatřicátníků 16, Plzeň</t>
  </si>
  <si>
    <t>FPR KTP -  JUDr. Helena Jermanová tel: 37763  7201</t>
  </si>
  <si>
    <t>Toner do tiskárny HP Color LaserJet 2600n - černý</t>
  </si>
  <si>
    <t>Toner do tiskárny Canon MF 4150 - černý</t>
  </si>
  <si>
    <t>Toner do tiskárny OKI B 412 - černý</t>
  </si>
  <si>
    <t>4.</t>
  </si>
  <si>
    <t>GP 16-10953S</t>
  </si>
  <si>
    <t>Sedláčkova 15, Plzeň, SP 506</t>
  </si>
  <si>
    <t>Hásová Veronika; Tel: 37763 5651</t>
  </si>
  <si>
    <t>Tonery (II.) 016 - 2018 (T-(II.)-016-2018)</t>
  </si>
  <si>
    <t>Priloha_c._1_Kupni_smlouvy_technicka_specifikace_T-(II.)-016-2018</t>
  </si>
  <si>
    <t>samostatná faktura</t>
  </si>
  <si>
    <t xml:space="preserve">Název 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</si>
  <si>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</si>
  <si>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</si>
  <si>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</si>
  <si>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</si>
  <si>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</si>
  <si>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</si>
  <si>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CPV - výběr
TONERY</t>
  </si>
  <si>
    <t>Fialový toner 
(multifunkční systém Triumph-Adler  DCC 2930/2935)</t>
  </si>
  <si>
    <t xml:space="preserve">Modrý (azurový) 
(multifunkční systém Triumph-Adler  DCC 2930/2935) </t>
  </si>
  <si>
    <t>Černý toner
 (multifunkční systém Triumph-Adler  DCC 2930/2935)</t>
  </si>
  <si>
    <t xml:space="preserve">Źlutý toner
 (multifunkční systém Triumph-Adler  DCC 2930/2935) </t>
  </si>
  <si>
    <t xml:space="preserve">Toner do tiskárny HP CP2025 - černý </t>
  </si>
  <si>
    <t xml:space="preserve">Toner do tiskárny HP CP2025 - žlutý </t>
  </si>
  <si>
    <t xml:space="preserve">Toner do tiskárny HP CP2025 - modrý </t>
  </si>
  <si>
    <t xml:space="preserve">Toner do tiskárny HP CP2025 - purpurový </t>
  </si>
  <si>
    <t>Originální black toner, výtěžnost 25000 stran</t>
  </si>
  <si>
    <t>Originální cyan toner, výtěžnost 15000 stran</t>
  </si>
  <si>
    <t>Originální magenta, výtěžnost 15000 stran</t>
  </si>
  <si>
    <t>Originální yellow toner, výtěžnost 15000 stran</t>
  </si>
  <si>
    <t xml:space="preserve">Originální, nebo kompatibilní toner splňující podmínky certifikátu STMC. 
Minimální výtěžnost při 5% pokrytí 2800 stran. </t>
  </si>
  <si>
    <t xml:space="preserve">Originální, nebo kompatibilní toner splňující podmínky certifikátu STMC. 
Minimální výtěžnost při 5% pokrytí 3500 stran. </t>
  </si>
  <si>
    <t xml:space="preserve">Originální ,nebo kompatibilní toner splňující podmínky certifikátu STMC.
Minimální výtěžnost 3000 stran A4 při 5% pokrytí. </t>
  </si>
  <si>
    <t xml:space="preserve">Originální, nebo kompatibilní toner splňující podmínky certifikátu STMC. 
Minimální výtěžnost při 5% pokrytí 2500 stran. </t>
  </si>
  <si>
    <t>Originální, nebo kompatibilní toner splňující podmínky certifikátu STMC.
Minimální výtěžnost při 5% pokrytí 15000 stran.</t>
  </si>
  <si>
    <t xml:space="preserve">Originální, nebo kompatibilní toner splňující podmínky certifikátu STMC. 
Minimální výtěžnost při 5% pokrytí 2000 stran. </t>
  </si>
  <si>
    <t>Originální, nebo kompatibilní toner splňující podmínky certifikátu STMC. 
Minimální výtěžnost při 5% pokrytí 3000 stran.</t>
  </si>
  <si>
    <t>Originální black toner pro Triumph-Adler  DCC 2930/2935, výtěžnost 25000 stran</t>
  </si>
  <si>
    <t>Originální cyan toner pro Triumph-Adler  DCC 2930/2935, výtěžnost 15000 stran</t>
  </si>
  <si>
    <t>Originální magenta toner pro Triumph-Adler  DCC 2930/2935, výtěžnost 15000 stran</t>
  </si>
  <si>
    <t>Originální yellow toner pro Triumph-Adler  DCC 2930/2935, výtěžnost 15000 stran</t>
  </si>
  <si>
    <t>Toner TB kompatibilní s HP CC530A černý</t>
  </si>
  <si>
    <t>Toner TB kompatibilní s HP CC532A žlutý</t>
  </si>
  <si>
    <t>Toner TB kompatibilní s HP CC531A modrý</t>
  </si>
  <si>
    <t>Toner TB kompatibilní s HP CC533A purpurový</t>
  </si>
  <si>
    <t>Toner TB kompatibilní se Samsung SCX-D4200A</t>
  </si>
  <si>
    <t>STYGIAN Tonerová kazeta HP Q6000A</t>
  </si>
  <si>
    <t>COLORWAY kompatibilní toner CANON FX-10</t>
  </si>
  <si>
    <t>PRINTLINE kompatibilní toner s OKI 45807102 black</t>
  </si>
  <si>
    <t>Originální toner do tiskárny UTAX CD 5025, výtěžnost při 5% pokrytí 15000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</si>
</sst>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/>
      <right/>
      <top/>
      <bottom style="thick"/>
    </border>
    <border>
      <left style="thick"/>
      <right/>
      <top style="thin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0" fillId="4" borderId="1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6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0" fillId="0" borderId="17" xfId="0" applyNumberFormat="1" applyFill="1" applyBorder="1" applyAlignment="1" applyProtection="1">
      <alignment horizontal="right" vertical="center" indent="1"/>
      <protection/>
    </xf>
    <xf numFmtId="164" fontId="0" fillId="4" borderId="18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2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21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left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Protection="1"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vertical="center"/>
      <protection/>
    </xf>
    <xf numFmtId="3" fontId="0" fillId="2" borderId="28" xfId="0" applyNumberFormat="1" applyFill="1" applyBorder="1" applyAlignment="1" applyProtection="1">
      <alignment horizontal="center" vertical="center" wrapText="1"/>
      <protection/>
    </xf>
    <xf numFmtId="0" fontId="8" fillId="4" borderId="11" xfId="0" applyNumberFormat="1" applyFont="1" applyFill="1" applyBorder="1" applyAlignment="1" applyProtection="1">
      <alignment horizontal="left" vertical="center" wrapText="1"/>
      <protection/>
    </xf>
    <xf numFmtId="1" fontId="0" fillId="4" borderId="11" xfId="0" applyNumberForma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left" vertical="center" wrapText="1" shrinkToFit="1"/>
      <protection/>
    </xf>
    <xf numFmtId="1" fontId="0" fillId="4" borderId="13" xfId="0" applyNumberForma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 shrinkToFit="1"/>
      <protection/>
    </xf>
    <xf numFmtId="3" fontId="0" fillId="2" borderId="30" xfId="0" applyNumberFormat="1" applyFill="1" applyBorder="1" applyAlignment="1" applyProtection="1">
      <alignment horizontal="center" vertical="center" wrapText="1"/>
      <protection/>
    </xf>
    <xf numFmtId="0" fontId="8" fillId="4" borderId="2" xfId="0" applyNumberFormat="1" applyFont="1" applyFill="1" applyBorder="1" applyAlignment="1" applyProtection="1">
      <alignment horizontal="left" vertical="center" wrapText="1" shrinkToFit="1"/>
      <protection/>
    </xf>
    <xf numFmtId="0" fontId="4" fillId="4" borderId="2" xfId="0" applyNumberFormat="1" applyFont="1" applyFill="1" applyBorder="1" applyAlignment="1" applyProtection="1">
      <alignment horizontal="center" vertical="center" wrapText="1" shrinkToFit="1"/>
      <protection/>
    </xf>
    <xf numFmtId="0" fontId="4" fillId="4" borderId="2" xfId="0" applyNumberFormat="1" applyFont="1" applyFill="1" applyBorder="1" applyAlignment="1" applyProtection="1">
      <alignment horizontal="left" vertical="center" wrapText="1" shrinkToFit="1"/>
      <protection/>
    </xf>
    <xf numFmtId="0" fontId="4" fillId="4" borderId="13" xfId="0" applyNumberFormat="1" applyFont="1" applyFill="1" applyBorder="1" applyAlignment="1" applyProtection="1">
      <alignment horizontal="left" vertical="center" wrapText="1" shrinkToFit="1"/>
      <protection/>
    </xf>
    <xf numFmtId="0" fontId="4" fillId="4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4" borderId="2" xfId="0" applyNumberFormat="1" applyFont="1" applyFill="1" applyBorder="1" applyAlignment="1" applyProtection="1">
      <alignment horizontal="left" vertical="center" wrapText="1" indent="1"/>
      <protection/>
    </xf>
    <xf numFmtId="0" fontId="4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 inden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4" fillId="4" borderId="18" xfId="0" applyNumberFormat="1" applyFont="1" applyFill="1" applyBorder="1" applyAlignment="1" applyProtection="1">
      <alignment vertical="center" wrapText="1"/>
      <protection/>
    </xf>
    <xf numFmtId="0" fontId="6" fillId="3" borderId="31" xfId="0" applyNumberFormat="1" applyFont="1" applyFill="1" applyBorder="1" applyAlignment="1" applyProtection="1">
      <alignment horizontal="left" vertical="center" wrapText="1" inden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164" fontId="6" fillId="3" borderId="3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4" fillId="0" borderId="0" xfId="0" applyNumberFormat="1" applyFont="1" applyProtection="1"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3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3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3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ottova\Magion\Priloha%20k%20objednavce_tonery_Parizko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ery"/>
      <sheetName val="SOP_T"/>
      <sheetName val="CPV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="70" zoomScaleNormal="70" zoomScaleSheetLayoutView="55" workbookViewId="0" topLeftCell="G14">
      <selection activeCell="O18" sqref="O18"/>
    </sheetView>
  </sheetViews>
  <sheetFormatPr defaultColWidth="8.8515625" defaultRowHeight="15"/>
  <cols>
    <col min="1" max="1" width="1.421875" style="85" customWidth="1"/>
    <col min="2" max="2" width="5.7109375" style="85" customWidth="1"/>
    <col min="3" max="3" width="52.00390625" style="9" customWidth="1"/>
    <col min="4" max="4" width="9.7109375" style="138" customWidth="1"/>
    <col min="5" max="5" width="9.00390625" style="8" customWidth="1"/>
    <col min="6" max="6" width="51.28125" style="57" customWidth="1"/>
    <col min="7" max="7" width="105.28125" style="139" customWidth="1"/>
    <col min="8" max="8" width="20.8515625" style="9" customWidth="1"/>
    <col min="9" max="9" width="19.00390625" style="9" customWidth="1"/>
    <col min="10" max="10" width="28.00390625" style="10" customWidth="1"/>
    <col min="11" max="11" width="19.7109375" style="10" customWidth="1"/>
    <col min="12" max="12" width="19.421875" style="9" customWidth="1"/>
    <col min="13" max="13" width="22.140625" style="139" hidden="1" customWidth="1"/>
    <col min="14" max="14" width="20.8515625" style="85" customWidth="1"/>
    <col min="15" max="15" width="26.57421875" style="85" customWidth="1"/>
    <col min="16" max="16" width="21.00390625" style="85" customWidth="1"/>
    <col min="17" max="17" width="19.421875" style="85" customWidth="1"/>
    <col min="18" max="18" width="51.7109375" style="132" customWidth="1"/>
    <col min="19" max="19" width="27.57421875" style="85" customWidth="1"/>
    <col min="20" max="16384" width="8.8515625" style="85" customWidth="1"/>
  </cols>
  <sheetData>
    <row r="1" spans="2:18" s="10" customFormat="1" ht="24.6" customHeight="1">
      <c r="B1" s="157" t="s">
        <v>39</v>
      </c>
      <c r="C1" s="158"/>
      <c r="D1" s="13"/>
      <c r="E1" s="8"/>
      <c r="F1" s="57"/>
      <c r="G1" s="62"/>
      <c r="H1" s="63"/>
      <c r="I1" s="64"/>
      <c r="J1" s="64"/>
      <c r="K1" s="65"/>
      <c r="L1" s="9"/>
      <c r="M1" s="9"/>
      <c r="O1" s="159" t="s">
        <v>40</v>
      </c>
      <c r="P1" s="159"/>
      <c r="Q1" s="159"/>
      <c r="R1" s="66"/>
    </row>
    <row r="2" spans="3:18" s="10" customFormat="1" ht="18.75" customHeight="1">
      <c r="C2" s="9"/>
      <c r="D2" s="7"/>
      <c r="E2" s="8"/>
      <c r="F2" s="67"/>
      <c r="G2" s="68"/>
      <c r="H2" s="68"/>
      <c r="I2" s="68"/>
      <c r="J2" s="68"/>
      <c r="K2" s="68"/>
      <c r="L2" s="9"/>
      <c r="M2" s="9"/>
      <c r="O2" s="69"/>
      <c r="P2" s="69"/>
      <c r="R2" s="70"/>
    </row>
    <row r="3" spans="2:18" s="10" customFormat="1" ht="22.5" customHeight="1">
      <c r="B3" s="71"/>
      <c r="C3" s="72" t="s">
        <v>12</v>
      </c>
      <c r="D3" s="68"/>
      <c r="E3" s="67"/>
      <c r="F3" s="67"/>
      <c r="G3" s="68"/>
      <c r="H3" s="68"/>
      <c r="I3" s="68"/>
      <c r="J3" s="68"/>
      <c r="K3" s="68"/>
      <c r="L3" s="69"/>
      <c r="M3" s="73"/>
      <c r="N3" s="73"/>
      <c r="O3" s="69"/>
      <c r="P3" s="69"/>
      <c r="R3" s="66"/>
    </row>
    <row r="4" spans="2:18" s="10" customFormat="1" ht="21" customHeight="1" thickBot="1">
      <c r="B4" s="74"/>
      <c r="C4" s="75" t="s">
        <v>15</v>
      </c>
      <c r="D4" s="68"/>
      <c r="E4" s="67"/>
      <c r="F4" s="67"/>
      <c r="G4" s="68"/>
      <c r="H4" s="69"/>
      <c r="I4" s="69"/>
      <c r="J4" s="69"/>
      <c r="K4" s="69"/>
      <c r="L4" s="69"/>
      <c r="M4" s="9"/>
      <c r="N4" s="9"/>
      <c r="O4" s="69"/>
      <c r="P4" s="69"/>
      <c r="R4" s="66"/>
    </row>
    <row r="5" spans="2:18" s="10" customFormat="1" ht="42.75" customHeight="1" thickBot="1">
      <c r="B5" s="11"/>
      <c r="C5" s="12"/>
      <c r="D5" s="13"/>
      <c r="E5" s="8"/>
      <c r="F5" s="57"/>
      <c r="G5" s="20" t="s">
        <v>13</v>
      </c>
      <c r="H5" s="9"/>
      <c r="I5" s="9"/>
      <c r="J5" s="76"/>
      <c r="L5" s="9"/>
      <c r="M5" s="14"/>
      <c r="O5" s="29" t="s">
        <v>13</v>
      </c>
      <c r="R5" s="77"/>
    </row>
    <row r="6" spans="2:18" s="10" customFormat="1" ht="102.75" customHeight="1" thickBot="1" thickTop="1">
      <c r="B6" s="15" t="s">
        <v>1</v>
      </c>
      <c r="C6" s="37" t="s">
        <v>42</v>
      </c>
      <c r="D6" s="37" t="s">
        <v>0</v>
      </c>
      <c r="E6" s="37" t="s">
        <v>43</v>
      </c>
      <c r="F6" s="37" t="s">
        <v>44</v>
      </c>
      <c r="G6" s="32" t="s">
        <v>2</v>
      </c>
      <c r="H6" s="37" t="s">
        <v>45</v>
      </c>
      <c r="I6" s="37" t="s">
        <v>46</v>
      </c>
      <c r="J6" s="37" t="s">
        <v>14</v>
      </c>
      <c r="K6" s="58" t="s">
        <v>47</v>
      </c>
      <c r="L6" s="37" t="s">
        <v>48</v>
      </c>
      <c r="M6" s="37" t="s">
        <v>7</v>
      </c>
      <c r="N6" s="37" t="s">
        <v>8</v>
      </c>
      <c r="O6" s="30" t="s">
        <v>9</v>
      </c>
      <c r="P6" s="58" t="s">
        <v>10</v>
      </c>
      <c r="Q6" s="58" t="s">
        <v>11</v>
      </c>
      <c r="R6" s="37" t="s">
        <v>49</v>
      </c>
    </row>
    <row r="7" spans="1:19" ht="70.5" customHeight="1" thickTop="1">
      <c r="A7" s="78" t="s">
        <v>17</v>
      </c>
      <c r="B7" s="79">
        <v>1</v>
      </c>
      <c r="C7" s="80" t="s">
        <v>52</v>
      </c>
      <c r="D7" s="81">
        <v>2</v>
      </c>
      <c r="E7" s="82" t="s">
        <v>18</v>
      </c>
      <c r="F7" s="83" t="s">
        <v>58</v>
      </c>
      <c r="G7" s="28" t="s">
        <v>69</v>
      </c>
      <c r="H7" s="161" t="s">
        <v>41</v>
      </c>
      <c r="I7" s="161"/>
      <c r="J7" s="161"/>
      <c r="K7" s="161" t="s">
        <v>20</v>
      </c>
      <c r="L7" s="161" t="s">
        <v>19</v>
      </c>
      <c r="M7" s="6">
        <f aca="true" t="shared" si="0" ref="M7:M20">D7*N7</f>
        <v>5200</v>
      </c>
      <c r="N7" s="38">
        <v>2600</v>
      </c>
      <c r="O7" s="34">
        <v>2380</v>
      </c>
      <c r="P7" s="35">
        <f aca="true" t="shared" si="1" ref="P7:P20">D7*O7</f>
        <v>4760</v>
      </c>
      <c r="Q7" s="26" t="str">
        <f aca="true" t="shared" si="2" ref="Q7:Q20">IF(ISNUMBER(O7),IF(O7&gt;N7,"NEVYHOVUJE","VYHOVUJE")," ")</f>
        <v>VYHOVUJE</v>
      </c>
      <c r="R7" s="163" t="s">
        <v>3</v>
      </c>
      <c r="S7" s="84"/>
    </row>
    <row r="8" spans="2:19" ht="70.5" customHeight="1">
      <c r="B8" s="86">
        <v>2</v>
      </c>
      <c r="C8" s="87" t="s">
        <v>51</v>
      </c>
      <c r="D8" s="88">
        <v>2</v>
      </c>
      <c r="E8" s="89" t="s">
        <v>18</v>
      </c>
      <c r="F8" s="90" t="s">
        <v>59</v>
      </c>
      <c r="G8" s="21" t="s">
        <v>70</v>
      </c>
      <c r="H8" s="166"/>
      <c r="I8" s="166"/>
      <c r="J8" s="166"/>
      <c r="K8" s="166"/>
      <c r="L8" s="166"/>
      <c r="M8" s="4">
        <f t="shared" si="0"/>
        <v>6400</v>
      </c>
      <c r="N8" s="39">
        <v>3200</v>
      </c>
      <c r="O8" s="34">
        <v>2380</v>
      </c>
      <c r="P8" s="27">
        <f t="shared" si="1"/>
        <v>4760</v>
      </c>
      <c r="Q8" s="25" t="str">
        <f t="shared" si="2"/>
        <v>VYHOVUJE</v>
      </c>
      <c r="R8" s="165"/>
      <c r="S8" s="84"/>
    </row>
    <row r="9" spans="2:19" ht="70.5" customHeight="1">
      <c r="B9" s="79">
        <v>3</v>
      </c>
      <c r="C9" s="87" t="s">
        <v>50</v>
      </c>
      <c r="D9" s="88">
        <v>2</v>
      </c>
      <c r="E9" s="89" t="s">
        <v>18</v>
      </c>
      <c r="F9" s="90" t="s">
        <v>60</v>
      </c>
      <c r="G9" s="21" t="s">
        <v>71</v>
      </c>
      <c r="H9" s="166"/>
      <c r="I9" s="166"/>
      <c r="J9" s="166"/>
      <c r="K9" s="166"/>
      <c r="L9" s="166"/>
      <c r="M9" s="4">
        <f t="shared" si="0"/>
        <v>6400</v>
      </c>
      <c r="N9" s="39">
        <v>3200</v>
      </c>
      <c r="O9" s="34">
        <v>2380</v>
      </c>
      <c r="P9" s="27">
        <f t="shared" si="1"/>
        <v>4760</v>
      </c>
      <c r="Q9" s="25" t="str">
        <f t="shared" si="2"/>
        <v>VYHOVUJE</v>
      </c>
      <c r="R9" s="165"/>
      <c r="S9" s="84"/>
    </row>
    <row r="10" spans="2:19" ht="70.5" customHeight="1">
      <c r="B10" s="86">
        <v>4</v>
      </c>
      <c r="C10" s="87" t="s">
        <v>53</v>
      </c>
      <c r="D10" s="88">
        <v>2</v>
      </c>
      <c r="E10" s="89" t="s">
        <v>18</v>
      </c>
      <c r="F10" s="90" t="s">
        <v>61</v>
      </c>
      <c r="G10" s="21" t="s">
        <v>72</v>
      </c>
      <c r="H10" s="166"/>
      <c r="I10" s="166"/>
      <c r="J10" s="166"/>
      <c r="K10" s="166"/>
      <c r="L10" s="166"/>
      <c r="M10" s="4">
        <f t="shared" si="0"/>
        <v>6400</v>
      </c>
      <c r="N10" s="40">
        <v>3200</v>
      </c>
      <c r="O10" s="24">
        <v>1898</v>
      </c>
      <c r="P10" s="27">
        <f t="shared" si="1"/>
        <v>3796</v>
      </c>
      <c r="Q10" s="25" t="str">
        <f t="shared" si="2"/>
        <v>VYHOVUJE</v>
      </c>
      <c r="R10" s="165"/>
      <c r="S10" s="84"/>
    </row>
    <row r="11" spans="2:19" ht="70.5" customHeight="1">
      <c r="B11" s="79">
        <v>5</v>
      </c>
      <c r="C11" s="91" t="s">
        <v>54</v>
      </c>
      <c r="D11" s="81">
        <v>2</v>
      </c>
      <c r="E11" s="92" t="s">
        <v>18</v>
      </c>
      <c r="F11" s="93" t="s">
        <v>63</v>
      </c>
      <c r="G11" s="21" t="s">
        <v>73</v>
      </c>
      <c r="H11" s="166"/>
      <c r="I11" s="166"/>
      <c r="J11" s="166"/>
      <c r="K11" s="166"/>
      <c r="L11" s="166"/>
      <c r="M11" s="4">
        <f t="shared" si="0"/>
        <v>1600</v>
      </c>
      <c r="N11" s="39">
        <v>800</v>
      </c>
      <c r="O11" s="24">
        <v>360</v>
      </c>
      <c r="P11" s="27">
        <f t="shared" si="1"/>
        <v>720</v>
      </c>
      <c r="Q11" s="25" t="str">
        <f t="shared" si="2"/>
        <v>VYHOVUJE</v>
      </c>
      <c r="R11" s="165"/>
      <c r="S11" s="84"/>
    </row>
    <row r="12" spans="2:19" ht="70.5" customHeight="1">
      <c r="B12" s="86">
        <v>6</v>
      </c>
      <c r="C12" s="87" t="s">
        <v>55</v>
      </c>
      <c r="D12" s="88">
        <v>2</v>
      </c>
      <c r="E12" s="89" t="s">
        <v>18</v>
      </c>
      <c r="F12" s="90" t="s">
        <v>62</v>
      </c>
      <c r="G12" s="21" t="s">
        <v>74</v>
      </c>
      <c r="H12" s="166"/>
      <c r="I12" s="166"/>
      <c r="J12" s="166"/>
      <c r="K12" s="166"/>
      <c r="L12" s="166"/>
      <c r="M12" s="4">
        <f t="shared" si="0"/>
        <v>1600</v>
      </c>
      <c r="N12" s="39">
        <v>800</v>
      </c>
      <c r="O12" s="24">
        <v>360</v>
      </c>
      <c r="P12" s="27">
        <f t="shared" si="1"/>
        <v>720</v>
      </c>
      <c r="Q12" s="25" t="str">
        <f t="shared" si="2"/>
        <v>VYHOVUJE</v>
      </c>
      <c r="R12" s="165"/>
      <c r="S12" s="84"/>
    </row>
    <row r="13" spans="2:19" ht="70.5" customHeight="1">
      <c r="B13" s="79">
        <v>7</v>
      </c>
      <c r="C13" s="87" t="s">
        <v>56</v>
      </c>
      <c r="D13" s="88">
        <v>2</v>
      </c>
      <c r="E13" s="89" t="s">
        <v>18</v>
      </c>
      <c r="F13" s="90" t="s">
        <v>62</v>
      </c>
      <c r="G13" s="21" t="s">
        <v>75</v>
      </c>
      <c r="H13" s="166"/>
      <c r="I13" s="166"/>
      <c r="J13" s="166"/>
      <c r="K13" s="166"/>
      <c r="L13" s="166"/>
      <c r="M13" s="4">
        <f t="shared" si="0"/>
        <v>1600</v>
      </c>
      <c r="N13" s="39">
        <v>800</v>
      </c>
      <c r="O13" s="24">
        <v>360</v>
      </c>
      <c r="P13" s="27">
        <f t="shared" si="1"/>
        <v>720</v>
      </c>
      <c r="Q13" s="25" t="str">
        <f t="shared" si="2"/>
        <v>VYHOVUJE</v>
      </c>
      <c r="R13" s="165"/>
      <c r="S13" s="84"/>
    </row>
    <row r="14" spans="1:19" ht="70.5" customHeight="1" thickBot="1">
      <c r="A14" s="94"/>
      <c r="B14" s="95">
        <v>8</v>
      </c>
      <c r="C14" s="96" t="s">
        <v>57</v>
      </c>
      <c r="D14" s="97">
        <v>2</v>
      </c>
      <c r="E14" s="98" t="s">
        <v>18</v>
      </c>
      <c r="F14" s="99" t="s">
        <v>62</v>
      </c>
      <c r="G14" s="31" t="s">
        <v>76</v>
      </c>
      <c r="H14" s="162"/>
      <c r="I14" s="162"/>
      <c r="J14" s="162"/>
      <c r="K14" s="162"/>
      <c r="L14" s="162"/>
      <c r="M14" s="5">
        <f t="shared" si="0"/>
        <v>1600</v>
      </c>
      <c r="N14" s="41">
        <v>800</v>
      </c>
      <c r="O14" s="24">
        <v>360</v>
      </c>
      <c r="P14" s="33">
        <f t="shared" si="1"/>
        <v>720</v>
      </c>
      <c r="Q14" s="54" t="str">
        <f t="shared" si="2"/>
        <v>VYHOVUJE</v>
      </c>
      <c r="R14" s="164"/>
      <c r="S14" s="84"/>
    </row>
    <row r="15" spans="1:19" ht="70.5" customHeight="1" thickBot="1" thickTop="1">
      <c r="A15" s="100" t="s">
        <v>21</v>
      </c>
      <c r="B15" s="101">
        <v>9</v>
      </c>
      <c r="C15" s="102" t="s">
        <v>22</v>
      </c>
      <c r="D15" s="103">
        <v>2</v>
      </c>
      <c r="E15" s="104" t="s">
        <v>18</v>
      </c>
      <c r="F15" s="105" t="s">
        <v>64</v>
      </c>
      <c r="G15" s="43" t="s">
        <v>77</v>
      </c>
      <c r="H15" s="106" t="s">
        <v>41</v>
      </c>
      <c r="I15" s="107" t="s">
        <v>23</v>
      </c>
      <c r="J15" s="107" t="s">
        <v>24</v>
      </c>
      <c r="K15" s="107" t="s">
        <v>25</v>
      </c>
      <c r="L15" s="107" t="s">
        <v>26</v>
      </c>
      <c r="M15" s="44">
        <f t="shared" si="0"/>
        <v>1400</v>
      </c>
      <c r="N15" s="45">
        <v>700</v>
      </c>
      <c r="O15" s="46">
        <v>380</v>
      </c>
      <c r="P15" s="50">
        <f t="shared" si="1"/>
        <v>760</v>
      </c>
      <c r="Q15" s="56" t="str">
        <f t="shared" si="2"/>
        <v>VYHOVUJE</v>
      </c>
      <c r="R15" s="108" t="s">
        <v>3</v>
      </c>
      <c r="S15" s="84"/>
    </row>
    <row r="16" spans="1:19" ht="70.5" customHeight="1" thickTop="1">
      <c r="A16" s="78" t="s">
        <v>27</v>
      </c>
      <c r="B16" s="79">
        <v>10</v>
      </c>
      <c r="C16" s="109" t="s">
        <v>32</v>
      </c>
      <c r="D16" s="110">
        <v>2</v>
      </c>
      <c r="E16" s="111" t="s">
        <v>18</v>
      </c>
      <c r="F16" s="109" t="s">
        <v>65</v>
      </c>
      <c r="G16" s="28" t="s">
        <v>78</v>
      </c>
      <c r="H16" s="161" t="s">
        <v>41</v>
      </c>
      <c r="I16" s="161" t="s">
        <v>23</v>
      </c>
      <c r="J16" s="161" t="s">
        <v>29</v>
      </c>
      <c r="K16" s="161" t="s">
        <v>31</v>
      </c>
      <c r="L16" s="161" t="s">
        <v>30</v>
      </c>
      <c r="M16" s="6">
        <f t="shared" si="0"/>
        <v>1200</v>
      </c>
      <c r="N16" s="22">
        <v>600</v>
      </c>
      <c r="O16" s="34">
        <v>540</v>
      </c>
      <c r="P16" s="36">
        <f t="shared" si="1"/>
        <v>1080</v>
      </c>
      <c r="Q16" s="26" t="str">
        <f t="shared" si="2"/>
        <v>VYHOVUJE</v>
      </c>
      <c r="R16" s="163" t="s">
        <v>3</v>
      </c>
      <c r="S16" s="84"/>
    </row>
    <row r="17" spans="1:19" ht="70.5" customHeight="1" thickBot="1">
      <c r="A17" s="94"/>
      <c r="B17" s="112">
        <v>11</v>
      </c>
      <c r="C17" s="113" t="s">
        <v>28</v>
      </c>
      <c r="D17" s="97">
        <v>2</v>
      </c>
      <c r="E17" s="114" t="s">
        <v>18</v>
      </c>
      <c r="F17" s="115" t="s">
        <v>66</v>
      </c>
      <c r="G17" s="31" t="s">
        <v>81</v>
      </c>
      <c r="H17" s="162"/>
      <c r="I17" s="162"/>
      <c r="J17" s="162"/>
      <c r="K17" s="162"/>
      <c r="L17" s="162"/>
      <c r="M17" s="5">
        <f t="shared" si="0"/>
        <v>6000</v>
      </c>
      <c r="N17" s="23">
        <v>3000</v>
      </c>
      <c r="O17" s="42">
        <v>2400</v>
      </c>
      <c r="P17" s="53">
        <f t="shared" si="1"/>
        <v>4800</v>
      </c>
      <c r="Q17" s="54" t="str">
        <f t="shared" si="2"/>
        <v>VYHOVUJE</v>
      </c>
      <c r="R17" s="164"/>
      <c r="S17" s="84"/>
    </row>
    <row r="18" spans="1:19" ht="70.5" customHeight="1" thickTop="1">
      <c r="A18" s="78" t="s">
        <v>35</v>
      </c>
      <c r="B18" s="79">
        <v>12</v>
      </c>
      <c r="C18" s="116" t="s">
        <v>33</v>
      </c>
      <c r="D18" s="110">
        <v>1</v>
      </c>
      <c r="E18" s="117" t="s">
        <v>18</v>
      </c>
      <c r="F18" s="116" t="s">
        <v>67</v>
      </c>
      <c r="G18" s="28" t="s">
        <v>79</v>
      </c>
      <c r="H18" s="161" t="s">
        <v>41</v>
      </c>
      <c r="I18" s="161" t="s">
        <v>23</v>
      </c>
      <c r="J18" s="163" t="s">
        <v>36</v>
      </c>
      <c r="K18" s="163" t="s">
        <v>38</v>
      </c>
      <c r="L18" s="163" t="s">
        <v>37</v>
      </c>
      <c r="M18" s="6">
        <f t="shared" si="0"/>
        <v>350</v>
      </c>
      <c r="N18" s="47">
        <v>350</v>
      </c>
      <c r="O18" s="34">
        <v>230</v>
      </c>
      <c r="P18" s="35">
        <f t="shared" si="1"/>
        <v>230</v>
      </c>
      <c r="Q18" s="55" t="str">
        <f t="shared" si="2"/>
        <v>VYHOVUJE</v>
      </c>
      <c r="R18" s="163" t="s">
        <v>3</v>
      </c>
      <c r="S18" s="84"/>
    </row>
    <row r="19" spans="1:19" ht="70.5" customHeight="1" thickBot="1">
      <c r="A19" s="94"/>
      <c r="B19" s="95">
        <v>13</v>
      </c>
      <c r="C19" s="118" t="s">
        <v>34</v>
      </c>
      <c r="D19" s="97">
        <v>1</v>
      </c>
      <c r="E19" s="98" t="s">
        <v>18</v>
      </c>
      <c r="F19" s="119" t="s">
        <v>68</v>
      </c>
      <c r="G19" s="31" t="s">
        <v>80</v>
      </c>
      <c r="H19" s="162"/>
      <c r="I19" s="162"/>
      <c r="J19" s="164"/>
      <c r="K19" s="164"/>
      <c r="L19" s="164"/>
      <c r="M19" s="5">
        <f t="shared" si="0"/>
        <v>900</v>
      </c>
      <c r="N19" s="23">
        <v>900</v>
      </c>
      <c r="O19" s="42">
        <v>820</v>
      </c>
      <c r="P19" s="33">
        <f t="shared" si="1"/>
        <v>820</v>
      </c>
      <c r="Q19" s="52" t="str">
        <f t="shared" si="2"/>
        <v>VYHOVUJE</v>
      </c>
      <c r="R19" s="164"/>
      <c r="S19" s="84"/>
    </row>
    <row r="20" spans="2:19" ht="16.5" hidden="1" thickBot="1" thickTop="1">
      <c r="B20" s="79">
        <v>29</v>
      </c>
      <c r="C20" s="120"/>
      <c r="D20" s="121"/>
      <c r="E20" s="122"/>
      <c r="F20" s="123"/>
      <c r="G20" s="124"/>
      <c r="H20" s="125"/>
      <c r="I20" s="60"/>
      <c r="J20" s="60"/>
      <c r="K20" s="60"/>
      <c r="L20" s="60"/>
      <c r="M20" s="48">
        <f t="shared" si="0"/>
        <v>0</v>
      </c>
      <c r="N20" s="49"/>
      <c r="O20" s="126"/>
      <c r="P20" s="50">
        <f t="shared" si="1"/>
        <v>0</v>
      </c>
      <c r="Q20" s="51" t="str">
        <f t="shared" si="2"/>
        <v xml:space="preserve"> </v>
      </c>
      <c r="R20" s="61"/>
      <c r="S20" s="84"/>
    </row>
    <row r="21" spans="1:19" ht="13.5" customHeight="1" thickBot="1" thickTop="1">
      <c r="A21" s="127"/>
      <c r="B21" s="127"/>
      <c r="C21" s="128"/>
      <c r="D21" s="127"/>
      <c r="E21" s="129"/>
      <c r="F21" s="129"/>
      <c r="G21" s="130"/>
      <c r="H21" s="128"/>
      <c r="I21" s="128"/>
      <c r="J21" s="128"/>
      <c r="K21" s="128"/>
      <c r="L21" s="128"/>
      <c r="M21" s="127"/>
      <c r="N21" s="127"/>
      <c r="O21" s="131"/>
      <c r="P21" s="127"/>
      <c r="Q21" s="127"/>
      <c r="S21" s="84"/>
    </row>
    <row r="22" spans="1:19" ht="60.75" customHeight="1" thickBot="1" thickTop="1">
      <c r="A22" s="133"/>
      <c r="B22" s="160" t="s">
        <v>16</v>
      </c>
      <c r="C22" s="160"/>
      <c r="D22" s="160"/>
      <c r="E22" s="160"/>
      <c r="F22" s="160"/>
      <c r="G22" s="160"/>
      <c r="H22" s="3"/>
      <c r="I22" s="16"/>
      <c r="J22" s="16"/>
      <c r="K22" s="134"/>
      <c r="L22" s="134"/>
      <c r="M22" s="1"/>
      <c r="N22" s="37" t="s">
        <v>5</v>
      </c>
      <c r="O22" s="150" t="s">
        <v>6</v>
      </c>
      <c r="P22" s="151"/>
      <c r="Q22" s="152"/>
      <c r="R22" s="135"/>
      <c r="S22" s="84"/>
    </row>
    <row r="23" spans="1:18" ht="33" customHeight="1" thickBot="1" thickTop="1">
      <c r="A23" s="133"/>
      <c r="B23" s="153" t="s">
        <v>4</v>
      </c>
      <c r="C23" s="153"/>
      <c r="D23" s="153"/>
      <c r="E23" s="153"/>
      <c r="F23" s="153"/>
      <c r="G23" s="153"/>
      <c r="H23" s="136"/>
      <c r="K23" s="17"/>
      <c r="L23" s="17"/>
      <c r="M23" s="2"/>
      <c r="N23" s="59">
        <f>SUM(M7:M20)</f>
        <v>40650</v>
      </c>
      <c r="O23" s="154">
        <f>SUM(P7:P20)</f>
        <v>28646</v>
      </c>
      <c r="P23" s="155"/>
      <c r="Q23" s="156"/>
      <c r="R23" s="137"/>
    </row>
    <row r="24" spans="1:19" ht="39.75" customHeight="1" thickTop="1">
      <c r="A24" s="133"/>
      <c r="I24" s="18"/>
      <c r="J24" s="18"/>
      <c r="K24" s="19"/>
      <c r="L24" s="19"/>
      <c r="M24" s="140"/>
      <c r="N24" s="140"/>
      <c r="O24" s="141"/>
      <c r="P24" s="141"/>
      <c r="Q24" s="141"/>
      <c r="R24" s="137"/>
      <c r="S24" s="141"/>
    </row>
    <row r="25" spans="1:19" ht="19.9" customHeight="1">
      <c r="A25" s="133"/>
      <c r="K25" s="19"/>
      <c r="L25" s="19"/>
      <c r="M25" s="140"/>
      <c r="N25" s="3"/>
      <c r="O25" s="3"/>
      <c r="P25" s="3"/>
      <c r="Q25" s="141"/>
      <c r="R25" s="137"/>
      <c r="S25" s="141"/>
    </row>
    <row r="26" spans="1:19" ht="71.25" customHeight="1">
      <c r="A26" s="133"/>
      <c r="K26" s="19"/>
      <c r="L26" s="19"/>
      <c r="M26" s="140"/>
      <c r="N26" s="3"/>
      <c r="O26" s="3"/>
      <c r="P26" s="3"/>
      <c r="Q26" s="141"/>
      <c r="R26" s="137"/>
      <c r="S26" s="141"/>
    </row>
    <row r="27" spans="1:19" ht="36" customHeight="1">
      <c r="A27" s="133"/>
      <c r="K27" s="142"/>
      <c r="L27" s="142"/>
      <c r="M27" s="143"/>
      <c r="N27" s="140"/>
      <c r="O27" s="141"/>
      <c r="P27" s="141"/>
      <c r="Q27" s="141"/>
      <c r="R27" s="137"/>
      <c r="S27" s="141"/>
    </row>
    <row r="28" spans="1:19" ht="14.25" customHeight="1">
      <c r="A28" s="133"/>
      <c r="B28" s="141"/>
      <c r="C28" s="144"/>
      <c r="D28" s="145"/>
      <c r="E28" s="146"/>
      <c r="F28" s="147"/>
      <c r="G28" s="140"/>
      <c r="H28" s="144"/>
      <c r="I28" s="144"/>
      <c r="J28" s="148"/>
      <c r="K28" s="148"/>
      <c r="L28" s="148"/>
      <c r="M28" s="140"/>
      <c r="N28" s="140"/>
      <c r="O28" s="141"/>
      <c r="P28" s="141"/>
      <c r="Q28" s="141"/>
      <c r="R28" s="137"/>
      <c r="S28" s="141"/>
    </row>
    <row r="29" spans="1:19" ht="14.25" customHeight="1">
      <c r="A29" s="133"/>
      <c r="B29" s="141"/>
      <c r="C29" s="144"/>
      <c r="D29" s="145"/>
      <c r="E29" s="146"/>
      <c r="F29" s="147"/>
      <c r="G29" s="140"/>
      <c r="H29" s="144"/>
      <c r="I29" s="144"/>
      <c r="J29" s="148"/>
      <c r="K29" s="148"/>
      <c r="L29" s="148"/>
      <c r="M29" s="140"/>
      <c r="N29" s="140"/>
      <c r="O29" s="141"/>
      <c r="P29" s="141"/>
      <c r="Q29" s="141"/>
      <c r="R29" s="137"/>
      <c r="S29" s="141"/>
    </row>
    <row r="30" spans="1:19" ht="14.25" customHeight="1">
      <c r="A30" s="133"/>
      <c r="B30" s="141"/>
      <c r="C30" s="144"/>
      <c r="D30" s="145"/>
      <c r="E30" s="146"/>
      <c r="F30" s="147"/>
      <c r="G30" s="140"/>
      <c r="H30" s="144"/>
      <c r="I30" s="144"/>
      <c r="J30" s="148"/>
      <c r="K30" s="148"/>
      <c r="L30" s="148"/>
      <c r="M30" s="140"/>
      <c r="N30" s="140"/>
      <c r="O30" s="141"/>
      <c r="P30" s="141"/>
      <c r="Q30" s="141"/>
      <c r="R30" s="137"/>
      <c r="S30" s="141"/>
    </row>
    <row r="31" spans="1:19" ht="14.25" customHeight="1">
      <c r="A31" s="133"/>
      <c r="B31" s="141"/>
      <c r="C31" s="144"/>
      <c r="D31" s="145"/>
      <c r="E31" s="146"/>
      <c r="F31" s="147"/>
      <c r="G31" s="140"/>
      <c r="H31" s="144"/>
      <c r="I31" s="144"/>
      <c r="J31" s="148"/>
      <c r="K31" s="148"/>
      <c r="L31" s="148"/>
      <c r="M31" s="140"/>
      <c r="N31" s="140"/>
      <c r="O31" s="141"/>
      <c r="P31" s="141"/>
      <c r="Q31" s="141"/>
      <c r="R31" s="137"/>
      <c r="S31" s="141"/>
    </row>
    <row r="32" spans="3:13" ht="15">
      <c r="C32" s="10"/>
      <c r="D32" s="85"/>
      <c r="E32" s="149"/>
      <c r="F32" s="149"/>
      <c r="G32" s="85"/>
      <c r="H32" s="10"/>
      <c r="I32" s="10"/>
      <c r="L32" s="10"/>
      <c r="M32" s="85"/>
    </row>
    <row r="33" spans="3:13" ht="15">
      <c r="C33" s="10"/>
      <c r="D33" s="85"/>
      <c r="E33" s="149"/>
      <c r="F33" s="149"/>
      <c r="G33" s="85"/>
      <c r="H33" s="10"/>
      <c r="I33" s="10"/>
      <c r="L33" s="10"/>
      <c r="M33" s="85"/>
    </row>
    <row r="34" spans="3:13" ht="15">
      <c r="C34" s="10"/>
      <c r="D34" s="85"/>
      <c r="E34" s="149"/>
      <c r="F34" s="149"/>
      <c r="G34" s="85"/>
      <c r="H34" s="10"/>
      <c r="I34" s="10"/>
      <c r="L34" s="10"/>
      <c r="M34" s="85"/>
    </row>
  </sheetData>
  <mergeCells count="24">
    <mergeCell ref="R16:R17"/>
    <mergeCell ref="R7:R14"/>
    <mergeCell ref="R18:R19"/>
    <mergeCell ref="H7:H14"/>
    <mergeCell ref="I7:I14"/>
    <mergeCell ref="J7:J14"/>
    <mergeCell ref="K7:K14"/>
    <mergeCell ref="L7:L14"/>
    <mergeCell ref="O22:Q22"/>
    <mergeCell ref="B23:G23"/>
    <mergeCell ref="O23:Q23"/>
    <mergeCell ref="B1:C1"/>
    <mergeCell ref="O1:Q1"/>
    <mergeCell ref="B22:G22"/>
    <mergeCell ref="H18:H19"/>
    <mergeCell ref="I18:I19"/>
    <mergeCell ref="J18:J19"/>
    <mergeCell ref="K18:K19"/>
    <mergeCell ref="L18:L19"/>
    <mergeCell ref="L16:L17"/>
    <mergeCell ref="K16:K17"/>
    <mergeCell ref="J16:J17"/>
    <mergeCell ref="I16:I17"/>
    <mergeCell ref="H16:H17"/>
  </mergeCells>
  <conditionalFormatting sqref="D20 B7:B20">
    <cfRule type="containsBlanks" priority="60" dxfId="0">
      <formula>LEN(TRIM(B7))=0</formula>
    </cfRule>
  </conditionalFormatting>
  <conditionalFormatting sqref="B7:B20">
    <cfRule type="cellIs" priority="55" dxfId="17" operator="greaterThanOrEqual">
      <formula>1</formula>
    </cfRule>
  </conditionalFormatting>
  <conditionalFormatting sqref="Q7:Q20">
    <cfRule type="cellIs" priority="51" dxfId="16" operator="equal">
      <formula>"NEVYHOVUJE"</formula>
    </cfRule>
    <cfRule type="cellIs" priority="52" dxfId="15" operator="equal">
      <formula>"VYHOVUJE"</formula>
    </cfRule>
  </conditionalFormatting>
  <conditionalFormatting sqref="G7:G20 O7:O20">
    <cfRule type="notContainsBlanks" priority="25" dxfId="14">
      <formula>LEN(TRIM(G7))&gt;0</formula>
    </cfRule>
    <cfRule type="containsBlanks" priority="26" dxfId="10">
      <formula>LEN(TRIM(G7))=0</formula>
    </cfRule>
  </conditionalFormatting>
  <conditionalFormatting sqref="G7:G20 O7:O20">
    <cfRule type="notContainsBlanks" priority="24" dxfId="12">
      <formula>LEN(TRIM(G7))&gt;0</formula>
    </cfRule>
  </conditionalFormatting>
  <conditionalFormatting sqref="G7:G20">
    <cfRule type="notContainsBlanks" priority="23" dxfId="11">
      <formula>LEN(TRIM(G7))&gt;0</formula>
    </cfRule>
    <cfRule type="containsBlanks" priority="27" dxfId="10">
      <formula>LEN(TRIM(G7))=0</formula>
    </cfRule>
  </conditionalFormatting>
  <conditionalFormatting sqref="D11:D13">
    <cfRule type="containsBlanks" priority="11" dxfId="0">
      <formula>LEN(TRIM(D11))=0</formula>
    </cfRule>
  </conditionalFormatting>
  <conditionalFormatting sqref="D14">
    <cfRule type="containsBlanks" priority="10" dxfId="0">
      <formula>LEN(TRIM(D14))=0</formula>
    </cfRule>
  </conditionalFormatting>
  <conditionalFormatting sqref="D7">
    <cfRule type="containsBlanks" priority="9" dxfId="0">
      <formula>LEN(TRIM(D7))=0</formula>
    </cfRule>
  </conditionalFormatting>
  <conditionalFormatting sqref="D8">
    <cfRule type="containsBlanks" priority="8" dxfId="0">
      <formula>LEN(TRIM(D8))=0</formula>
    </cfRule>
  </conditionalFormatting>
  <conditionalFormatting sqref="D9">
    <cfRule type="containsBlanks" priority="7" dxfId="0">
      <formula>LEN(TRIM(D9))=0</formula>
    </cfRule>
  </conditionalFormatting>
  <conditionalFormatting sqref="D10">
    <cfRule type="containsBlanks" priority="6" dxfId="0">
      <formula>LEN(TRIM(D10))=0</formula>
    </cfRule>
  </conditionalFormatting>
  <conditionalFormatting sqref="D15">
    <cfRule type="containsBlanks" priority="5" dxfId="0">
      <formula>LEN(TRIM(D15))=0</formula>
    </cfRule>
  </conditionalFormatting>
  <conditionalFormatting sqref="D16:D17">
    <cfRule type="containsBlanks" priority="3" dxfId="0">
      <formula>LEN(TRIM(D16))=0</formula>
    </cfRule>
  </conditionalFormatting>
  <conditionalFormatting sqref="D18">
    <cfRule type="containsBlanks" priority="2" dxfId="0">
      <formula>LEN(TRIM(D18))=0</formula>
    </cfRule>
  </conditionalFormatting>
  <conditionalFormatting sqref="D19">
    <cfRule type="containsBlanks" priority="1" dxfId="0">
      <formula>LEN(TRIM(D19))=0</formula>
    </cfRule>
  </conditionalFormatting>
  <dataValidations count="3">
    <dataValidation type="list" showInputMessage="1" showErrorMessage="1" sqref="E18:E19">
      <formula1>"ks,bal,sada,"</formula1>
    </dataValidation>
    <dataValidation type="list" showInputMessage="1" showErrorMessage="1" sqref="J18">
      <formula1>"ANO,NE"</formula1>
    </dataValidation>
    <dataValidation type="list" allowBlank="1" showInputMessage="1" showErrorMessage="1" sqref="R18">
      <formula1>[1]CPV!#REF!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LvesVcNekxm2Oo0iN5H3hqgpGHo=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0G/zRsL8JxAfh+MyvGPtWks9vwY=</DigestValue>
    </Reference>
  </SignedInfo>
  <SignatureValue>kMFy2kcyF4DSrIcixPISKbWcONgJIwrTEryfce/W8uZt9iZTVxzaGzlTrsqz3eAawmFm91wY5764
l7j0AryvSdC7W4xHZrA8T1u0+cQTSf1UPkSkVL75buuT8s5k4p3V5Nmr8waxYsehDyXVwVF1nm75
j0+LSgGnKobuX2kUVaa0uGH42SnL8U5FmcFheZBr0n07Y+kw9+ofKdCtBjCu4kYB10hStYFSDumy
OhM7FHz3Soy9hhNrjB/qh+ryHbwSmQR98DlqnCjn5IDb3XAxwZC+FzWPk4Nz6PZZHkBcYuTSHU8p
TilFPVp727n2K02cG8mrdFEQUw7NAWUzcT/TlA==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VKGKe9ZIpqvVnb16lwhSfrJanmQ=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4TkgZ6byIZEOF5OPpjTvNvEKRdw=</DigestValue>
      </Reference>
      <Reference URI="/xl/sharedStrings.xml?ContentType=application/vnd.openxmlformats-officedocument.spreadsheetml.sharedStrings+xml">
        <DigestMethod Algorithm="http://www.w3.org/2000/09/xmldsig#sha1"/>
        <DigestValue>TcfR/XHz01wCa7/0jGtpse6yBgY=</DigestValue>
      </Reference>
      <Reference URI="/xl/calcChain.xml?ContentType=application/vnd.openxmlformats-officedocument.spreadsheetml.calcChain+xml">
        <DigestMethod Algorithm="http://www.w3.org/2000/09/xmldsig#sha1"/>
        <DigestValue>SFSw9qnDZB95hUYQ+5/2iFxoLMs=</DigestValue>
      </Reference>
      <Reference URI="/xl/worksheets/sheet1.xml?ContentType=application/vnd.openxmlformats-officedocument.spreadsheetml.worksheet+xml">
        <DigestMethod Algorithm="http://www.w3.org/2000/09/xmldsig#sha1"/>
        <DigestValue>M/buFO1kVchlbhrFruwJiAFB+mM=</DigestValue>
      </Reference>
      <Reference URI="/xl/styles.xml?ContentType=application/vnd.openxmlformats-officedocument.spreadsheetml.styles+xml">
        <DigestMethod Algorithm="http://www.w3.org/2000/09/xmldsig#sha1"/>
        <DigestValue>Y0936N1MehTJ+LC+pJdct07rtIg=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pW+cbt1zhfoqWdRrF9sh/77BTTA=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jt5r62oS31WXRmprTLJkYDVErok=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2018-05-24T10:25:38Z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2018-05-24T10:25:38Z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2018-05-22T12:07:15Z</dcterms:modified>
  <cp:category/>
  <cp:version/>
  <cp:contentType/>
  <cp:contentStatus/>
</cp:coreProperties>
</file>