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720" yWindow="2076" windowWidth="14400" windowHeight="3672" tabRatio="939" activeTab="0"/>
  </bookViews>
  <sheets>
    <sheet name="Tonery" sheetId="22" r:id="rId1"/>
  </sheets>
  <externalReferences>
    <externalReference r:id="rId4"/>
    <externalReference r:id="rId5"/>
  </externalReferences>
  <definedNames>
    <definedName name="_xlnm.Print_Area" localSheetId="0">'Tonery'!$B$1:$U$41</definedName>
  </definedNames>
  <calcPr calcId="145621"/>
</workbook>
</file>

<file path=xl/sharedStrings.xml><?xml version="1.0" encoding="utf-8"?>
<sst xmlns="http://schemas.openxmlformats.org/spreadsheetml/2006/main" count="163" uniqueCount="122">
  <si>
    <t>Množství</t>
  </si>
  <si>
    <t>Položka</t>
  </si>
  <si>
    <t>Obchodní název + typ</t>
  </si>
  <si>
    <t>30125110-5 - Tonery pro laserové tiskárny/faxové přístroje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</si>
  <si>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</si>
  <si>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</si>
  <si>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</si>
  <si>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t>Žádanka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</si>
  <si>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</si>
  <si>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</si>
  <si>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</si>
  <si>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</si>
  <si>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r>
      <t xml:space="preserve">Název </t>
    </r>
    <r>
      <rPr>
        <i/>
        <sz val="11"/>
        <rFont val="Calibri"/>
        <family val="2"/>
        <scheme val="minor"/>
      </rPr>
      <t>(neuvádět konkrétní typ)</t>
    </r>
  </si>
  <si>
    <r>
      <t xml:space="preserve">Měrná jednotka [MJ] </t>
    </r>
    <r>
      <rPr>
        <i/>
        <sz val="11"/>
        <color theme="1"/>
        <rFont val="Calibri"/>
        <family val="2"/>
        <scheme val="minor"/>
      </rPr>
      <t>(rozbal. menu)</t>
    </r>
  </si>
  <si>
    <r>
      <t xml:space="preserve">Popis </t>
    </r>
    <r>
      <rPr>
        <i/>
        <sz val="11"/>
        <rFont val="Calibri"/>
        <family val="2"/>
        <scheme val="minor"/>
      </rPr>
      <t>(bez konkrétních názvů)</t>
    </r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</si>
  <si>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</si>
  <si>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Financováno
 z projektových finančních prostředků </t>
    </r>
    <r>
      <rPr>
        <i/>
        <sz val="11"/>
        <color theme="1"/>
        <rFont val="Calibri"/>
        <family val="2"/>
        <scheme val="minor"/>
      </rPr>
      <t>(rozbalovací menu 
ANO / NE)</t>
    </r>
  </si>
  <si>
    <r>
      <t xml:space="preserve">Obchodní podmínky NAD RÁMEC STANDARDNÍCH 
obchodních podmínek </t>
    </r>
    <r>
      <rPr>
        <i/>
        <sz val="11"/>
        <rFont val="Calibri"/>
        <family val="2"/>
        <scheme val="minor"/>
      </rPr>
      <t>(viz list SOP)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</si>
  <si>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</si>
  <si>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Místo dodání </t>
    </r>
    <r>
      <rPr>
        <i/>
        <sz val="11"/>
        <rFont val="Calibri"/>
        <family val="2"/>
        <scheme val="minor"/>
      </rPr>
      <t>(ulice, budova, místnost...)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</si>
  <si>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</si>
  <si>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  <scheme val="minor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</si>
  <si>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</si>
  <si>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</si>
  <si>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</si>
  <si>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</si>
  <si>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POZNÁMKA 
</t>
    </r>
    <r>
      <rPr>
        <i/>
        <sz val="11"/>
        <color theme="1"/>
        <rFont val="Calibri"/>
        <family val="2"/>
        <scheme val="minor"/>
      </rPr>
      <t>(zde případně uvede řešitel další potřebné informace)</t>
    </r>
  </si>
  <si>
    <r>
      <t xml:space="preserve">ID
</t>
    </r>
    <r>
      <rPr>
        <i/>
        <sz val="11"/>
        <rFont val="Calibri"/>
        <family val="2"/>
        <scheme val="minor"/>
      </rPr>
      <t xml:space="preserve"> (č. záměru)</t>
    </r>
  </si>
  <si>
    <r>
      <t xml:space="preserve">CPV - výběr
TONERY
</t>
    </r>
    <r>
      <rPr>
        <i/>
        <sz val="11"/>
        <color theme="1"/>
        <rFont val="Calibri"/>
        <family val="2"/>
        <scheme val="minor"/>
      </rPr>
      <t>(rozbalovací menu - kliknutím je možno rozbalit výběr CPV)</t>
    </r>
  </si>
  <si>
    <t>Vyplní se automaticky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</si>
  <si>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</si>
  <si>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</t>
    </r>
    <r>
      <rPr>
        <b/>
        <i/>
        <sz val="11"/>
        <rFont val="Calibri"/>
        <family val="2"/>
        <scheme val="minor"/>
      </rPr>
      <t>(</t>
    </r>
    <r>
      <rPr>
        <b/>
        <i/>
        <sz val="11"/>
        <color rgb="FFFF0000"/>
        <rFont val="Calibri"/>
        <family val="2"/>
        <scheme val="minor"/>
      </rPr>
      <t>UCHAZEČ</t>
    </r>
    <r>
      <rPr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poté uvede tyto údaje na faktuře)</t>
    </r>
  </si>
  <si>
    <t>ks</t>
  </si>
  <si>
    <t>FDU - P.Pfauser, tel: 37763 6717</t>
  </si>
  <si>
    <t>Univerzitní 28, Plzeň</t>
  </si>
  <si>
    <t>30192113-6 - Inkoustové náplně</t>
  </si>
  <si>
    <t>4117/0001/16</t>
  </si>
  <si>
    <t>1.</t>
  </si>
  <si>
    <t>2.</t>
  </si>
  <si>
    <t>Univerzitní 22, Plzeň, UU304</t>
  </si>
  <si>
    <t>UJP - Bušková, tel: 37763 5201</t>
  </si>
  <si>
    <t>Tiskové zařízení je v záruční době</t>
  </si>
  <si>
    <t>6317/0001/16</t>
  </si>
  <si>
    <t>3.</t>
  </si>
  <si>
    <t xml:space="preserve">toner do tiskárny Lexmark MX711 – černý   </t>
  </si>
  <si>
    <t xml:space="preserve">Originální nebo kompatibilní toner splňující certifikát STMC. Minimální výtěžnost při 5% pokrytí 25000 stran. </t>
  </si>
  <si>
    <t>Zobrazovací jednotka (fotoválec) pro Lexmark MX711</t>
  </si>
  <si>
    <t>Zobrazovací jednotka kompatibilní s tiskárnou Lexmark MX711</t>
  </si>
  <si>
    <t>ANO</t>
  </si>
  <si>
    <t>RoRTI</t>
  </si>
  <si>
    <t>UL308, Univerzitní 22, Plzeň</t>
  </si>
  <si>
    <t xml:space="preserve">Toner pro  Xerox WorkCentre 6015 - černý </t>
  </si>
  <si>
    <t>Toner pro KONICA MINOLTA magicolor 1690MF - černý</t>
  </si>
  <si>
    <t>Sada barevných tonerů pro KONICA MINOLTA magicolor 1690MF</t>
  </si>
  <si>
    <t>sada</t>
  </si>
  <si>
    <t>toner pro tiskárnu OKI MB441 - černý</t>
  </si>
  <si>
    <t>toner pro tiskárnu OKI MB451 - černý</t>
  </si>
  <si>
    <t>4.</t>
  </si>
  <si>
    <t>Toner do tiskárny OKI MC562, černý</t>
  </si>
  <si>
    <t>Toner do tiskárny OKI MC562, modrý</t>
  </si>
  <si>
    <t>Válec do tiskárny OKI MC562W</t>
  </si>
  <si>
    <t>2117/0001/16</t>
  </si>
  <si>
    <t>Zařízení je v záruční době</t>
  </si>
  <si>
    <t>2117/0003/16</t>
  </si>
  <si>
    <t>Preparation and Optimization of Creep Resistant Submicron-Structured Composite with Fe-Al Matrix and Al203 Particles. GA14-24252S</t>
  </si>
  <si>
    <t>ZČU v Plzni, Univerzitní 22, FS, UK111</t>
  </si>
  <si>
    <t>VCTT - Krotáková, tel:  377 63 8051</t>
  </si>
  <si>
    <t>5.</t>
  </si>
  <si>
    <t>ZČU, Technická 8, Plzeň , UC431</t>
  </si>
  <si>
    <t>KKY - Šebesta J., tel: 37763. 2131</t>
  </si>
  <si>
    <t>Vaněk, 37763 8714, podílník-Škach, 37763 8723</t>
  </si>
  <si>
    <t>Velkokapacitní originální toner pro tiskárnu  Lexmark XS950de - yellow</t>
  </si>
  <si>
    <t>Velkokapacitní originální toner pro tiskárnu  Lexmark XS950de - magenta</t>
  </si>
  <si>
    <t>Velkokapacitní originální toner pro tiskárnu  Lexmark XS950de - cyan</t>
  </si>
  <si>
    <t>Velkokapacitní originální toner pro tiskárnu  Lexmark XS950de - black</t>
  </si>
  <si>
    <t>5217/0004/16</t>
  </si>
  <si>
    <t>6.</t>
  </si>
  <si>
    <t>KMM - pí Štěrbová, tel:37763 8301</t>
  </si>
  <si>
    <t>Univerzitní 22, Plzeň</t>
  </si>
  <si>
    <t>2117/0002/16</t>
  </si>
  <si>
    <t>Originální toner , výtěžnost  8300 stran</t>
  </si>
  <si>
    <t>TA01011264, Eljabr 2 TE01020197,CK-Ps</t>
  </si>
  <si>
    <t>Originální inkoust IJC244 Magenta, kapacita 330ml</t>
  </si>
  <si>
    <t>Originální inkoust IJC244 Yellow, kapacita 330ml</t>
  </si>
  <si>
    <t>Originální inkoust IJC244 Cyan , kapacita 330ml</t>
  </si>
  <si>
    <t>Originální inkoust IJC244 PhotoMagenta, kapacita 330ml</t>
  </si>
  <si>
    <t>Originální inkoust IJC244 Photo Cyan, kapacita 330ml</t>
  </si>
  <si>
    <t>Originální inkoust IJC244 Black, kapacita 330ml</t>
  </si>
  <si>
    <t>Toner  do tiskárny OKI MC562dnw - purpurový</t>
  </si>
  <si>
    <t>Toner  do tiskárny OKI MC562dnw - žlutý</t>
  </si>
  <si>
    <t>Toner  do tiskárny OKI MC562dnw - azurový</t>
  </si>
  <si>
    <t>Toner  do tiskárny OKI MC562dnw - černý</t>
  </si>
  <si>
    <t xml:space="preserve">originální toner, 5000s </t>
  </si>
  <si>
    <t xml:space="preserve">originální toner, 7000s </t>
  </si>
  <si>
    <t xml:space="preserve">Originální černý toner </t>
  </si>
  <si>
    <t>Originální černý toner</t>
  </si>
  <si>
    <t>Sada originálních barevných tonerů - žlutá, purpurová, azurová</t>
  </si>
  <si>
    <t xml:space="preserve">Originální toner. Minimální výtěžnost při 5% pokrytí 2500 stran. </t>
  </si>
  <si>
    <t>Orig. toner.Minimální  výtěžnost 5000 stran</t>
  </si>
  <si>
    <t>Minimální  výtěžnost 30000 stran</t>
  </si>
  <si>
    <t xml:space="preserve">tiskové zařízení není v záruční době </t>
  </si>
  <si>
    <t>toner do kopírky Canon iR2025</t>
  </si>
  <si>
    <t>tiskové zařízení je v záruční době -</t>
  </si>
  <si>
    <t xml:space="preserve">Originální inkoust pro Oce Cs2044 -Magenta </t>
  </si>
  <si>
    <t xml:space="preserve">Originální inkoust pro Oce Cs2044 - Yellow </t>
  </si>
  <si>
    <t xml:space="preserve">Originální inkoust pro Oce Cs2044 -  Cyan </t>
  </si>
  <si>
    <t xml:space="preserve">Originální inkoust pro Oce Cs2044 - PhotoMagenta </t>
  </si>
  <si>
    <t xml:space="preserve">Originální inkoust pro Oce Cs2044 -  Photo Cyan </t>
  </si>
  <si>
    <t xml:space="preserve">Originální inkoust pro Oce Cs2044 - Black </t>
  </si>
  <si>
    <t>Orig. toner. Minimální  výtěžnost 7000 stran.</t>
  </si>
  <si>
    <t>samostatná faktura</t>
  </si>
  <si>
    <t>neoriginální neexistuje</t>
  </si>
  <si>
    <t>Tiskové zařízení je v záruční době(vyjma první položky)</t>
  </si>
  <si>
    <t>Sada 4 ks bar. tonerů Originálních, nebo kompatibilní tonery splňující certifikát STMC,  minim. výtěžnost 4000 stran A4 při 5% pokrytí.</t>
  </si>
  <si>
    <t>Sada 4ks bar. tonerů Originálních, nebo kompatibilní tonery splňující certifikát STMC,  minim. Výtěžnost 4000 stran A4 při 5% pokrytí.</t>
  </si>
  <si>
    <t>Sada  barev. tonerů do tiskárny Brother DCP 9045cdn</t>
  </si>
  <si>
    <t>Priloha_1_KS_technicka_specifikace_T-006-2016</t>
  </si>
  <si>
    <t>Tonery - 006 - 2016</t>
  </si>
  <si>
    <t>Originální velkokapacitní toner, žlutý, výtěžnost minimálně 20000 stran</t>
  </si>
  <si>
    <t>Originální velkokapacitní toner purpurový, výtěžnost minimálně 20000 stran</t>
  </si>
  <si>
    <t>Originální velkokapacitní toner azurový, výtěžnost minimálně 20000 stran</t>
  </si>
  <si>
    <t>Originální velkokapacitní toner černý, výtěžnost minimálně 30000 stran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</si>
</sst>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@"/>
    <numFmt numFmtId="178" formatCode="General"/>
    <numFmt numFmtId="179" formatCode="#,##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9F1FF"/>
        <bgColor indexed="64"/>
      </patternFill>
    </fill>
  </fills>
  <borders count="55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ck"/>
    </border>
    <border>
      <left style="medium"/>
      <right style="medium"/>
      <top/>
      <bottom/>
    </border>
    <border>
      <left style="medium"/>
      <right/>
      <top style="thick"/>
      <bottom style="thick"/>
    </border>
    <border>
      <left style="thick"/>
      <right/>
      <top/>
      <bottom style="thin"/>
    </border>
    <border>
      <left style="thick"/>
      <right/>
      <top style="thick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ck"/>
      <right style="medium"/>
      <top/>
      <bottom style="thin"/>
    </border>
    <border>
      <left style="medium"/>
      <right/>
      <top style="thick"/>
      <bottom/>
    </border>
    <border>
      <left style="medium"/>
      <right style="thick"/>
      <top style="thick"/>
      <bottom/>
    </border>
    <border>
      <left style="thick"/>
      <right style="medium"/>
      <top style="thin"/>
      <bottom style="thin"/>
    </border>
    <border>
      <left style="medium"/>
      <right/>
      <top/>
      <bottom/>
    </border>
    <border>
      <left style="medium"/>
      <right style="thick"/>
      <top/>
      <bottom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/>
      <top/>
      <bottom style="thick"/>
    </border>
    <border>
      <left style="medium"/>
      <right style="thick"/>
      <top/>
      <bottom style="thick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ck"/>
      <right/>
      <top style="thin"/>
      <bottom style="thin"/>
    </border>
    <border>
      <left/>
      <right style="medium"/>
      <top style="thin"/>
      <bottom style="thin"/>
    </border>
    <border>
      <left style="thick"/>
      <right/>
      <top style="thin"/>
      <bottom style="thick"/>
    </border>
    <border>
      <left/>
      <right style="medium"/>
      <top style="thin"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ck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/>
      <bottom style="medium"/>
    </border>
    <border>
      <left style="medium"/>
      <right style="thick"/>
      <top/>
      <bottom style="medium"/>
    </border>
    <border>
      <left style="medium"/>
      <right style="thick"/>
      <top style="medium"/>
      <bottom/>
    </border>
    <border>
      <left style="thick"/>
      <right style="medium"/>
      <top style="thin"/>
      <bottom/>
    </border>
    <border>
      <left/>
      <right/>
      <top/>
      <bottom style="thick"/>
    </border>
    <border>
      <left style="medium"/>
      <right/>
      <top style="thin"/>
      <bottom style="thick"/>
    </border>
    <border>
      <left/>
      <right style="thick"/>
      <top style="thick"/>
      <bottom/>
    </border>
    <border>
      <left/>
      <right style="thick"/>
      <top/>
      <bottom/>
    </border>
    <border>
      <left/>
      <right/>
      <top style="thick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12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0" fontId="6" fillId="3" borderId="3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/>
    </xf>
    <xf numFmtId="164" fontId="0" fillId="3" borderId="3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  <xf numFmtId="0" fontId="6" fillId="3" borderId="4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2" borderId="4" xfId="0" applyNumberFormat="1" applyFill="1" applyBorder="1" applyAlignment="1" applyProtection="1">
      <alignment horizontal="right" vertical="center" indent="1"/>
      <protection/>
    </xf>
    <xf numFmtId="164" fontId="0" fillId="3" borderId="4" xfId="0" applyNumberFormat="1" applyFill="1" applyBorder="1" applyAlignment="1" applyProtection="1">
      <alignment horizontal="right" vertical="center" indent="1"/>
      <protection locked="0"/>
    </xf>
    <xf numFmtId="164" fontId="0" fillId="0" borderId="4" xfId="0" applyNumberFormat="1" applyBorder="1" applyAlignment="1" applyProtection="1">
      <alignment horizontal="right" vertical="center" indent="1"/>
      <protection/>
    </xf>
    <xf numFmtId="0" fontId="6" fillId="3" borderId="5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2" borderId="5" xfId="0" applyNumberFormat="1" applyFill="1" applyBorder="1" applyAlignment="1" applyProtection="1">
      <alignment horizontal="right" vertical="center" indent="1"/>
      <protection/>
    </xf>
    <xf numFmtId="164" fontId="0" fillId="3" borderId="5" xfId="0" applyNumberFormat="1" applyFill="1" applyBorder="1" applyAlignment="1" applyProtection="1">
      <alignment horizontal="right" vertical="center" indent="1"/>
      <protection locked="0"/>
    </xf>
    <xf numFmtId="164" fontId="0" fillId="0" borderId="5" xfId="0" applyNumberFormat="1" applyBorder="1" applyAlignment="1" applyProtection="1">
      <alignment horizontal="right" vertical="center" indent="1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2" borderId="6" xfId="0" applyNumberFormat="1" applyFill="1" applyBorder="1" applyAlignment="1" applyProtection="1">
      <alignment horizontal="right" vertical="center" indent="1"/>
      <protection/>
    </xf>
    <xf numFmtId="164" fontId="0" fillId="0" borderId="6" xfId="0" applyNumberFormat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3" borderId="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3" fillId="4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5" borderId="8" xfId="0" applyNumberFormat="1" applyFont="1" applyFill="1" applyBorder="1" applyAlignment="1" applyProtection="1">
      <alignment horizontal="center" vertical="center" wrapText="1"/>
      <protection/>
    </xf>
    <xf numFmtId="0" fontId="3" fillId="3" borderId="8" xfId="0" applyNumberFormat="1" applyFont="1" applyFill="1" applyBorder="1" applyAlignment="1" applyProtection="1">
      <alignment horizontal="center" vertical="center" wrapText="1"/>
      <protection/>
    </xf>
    <xf numFmtId="0" fontId="2" fillId="5" borderId="8" xfId="0" applyNumberFormat="1" applyFont="1" applyFill="1" applyBorder="1" applyAlignment="1" applyProtection="1">
      <alignment horizontal="center" vertical="center" wrapText="1"/>
      <protection/>
    </xf>
    <xf numFmtId="0" fontId="3" fillId="6" borderId="8" xfId="0" applyNumberFormat="1" applyFont="1" applyFill="1" applyBorder="1" applyAlignment="1" applyProtection="1">
      <alignment horizontal="center" vertical="center" wrapText="1"/>
      <protection/>
    </xf>
    <xf numFmtId="0" fontId="3" fillId="4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5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6" fillId="3" borderId="6" xfId="0" applyNumberFormat="1" applyFont="1" applyFill="1" applyBorder="1" applyAlignment="1" applyProtection="1">
      <alignment horizontal="left" vertical="center" wrapText="1"/>
      <protection locked="0"/>
    </xf>
    <xf numFmtId="164" fontId="0" fillId="3" borderId="6" xfId="0" applyNumberFormat="1" applyFill="1" applyBorder="1" applyAlignment="1" applyProtection="1">
      <alignment horizontal="right" vertical="center" indent="1"/>
      <protection locked="0"/>
    </xf>
    <xf numFmtId="164" fontId="0" fillId="2" borderId="10" xfId="0" applyNumberFormat="1" applyFill="1" applyBorder="1" applyAlignment="1" applyProtection="1">
      <alignment horizontal="right" vertical="center" indent="1"/>
      <protection/>
    </xf>
    <xf numFmtId="164" fontId="0" fillId="2" borderId="11" xfId="0" applyNumberFormat="1" applyFill="1" applyBorder="1" applyAlignment="1" applyProtection="1">
      <alignment horizontal="right" vertical="center" indent="1"/>
      <protection/>
    </xf>
    <xf numFmtId="164" fontId="0" fillId="3" borderId="11" xfId="0" applyNumberFormat="1" applyFill="1" applyBorder="1" applyAlignment="1" applyProtection="1">
      <alignment horizontal="right" vertical="center" indent="1"/>
      <protection locked="0"/>
    </xf>
    <xf numFmtId="164" fontId="0" fillId="0" borderId="11" xfId="0" applyNumberFormat="1" applyBorder="1" applyAlignment="1" applyProtection="1">
      <alignment horizontal="right" vertical="center" indent="1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164" fontId="0" fillId="2" borderId="12" xfId="0" applyNumberFormat="1" applyFill="1" applyBorder="1" applyAlignment="1" applyProtection="1">
      <alignment horizontal="right" vertical="center" indent="1"/>
      <protection/>
    </xf>
    <xf numFmtId="164" fontId="0" fillId="0" borderId="13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14" xfId="0" applyNumberFormat="1" applyFill="1" applyBorder="1" applyAlignment="1" applyProtection="1">
      <alignment horizontal="right" vertical="center" indent="1"/>
      <protection/>
    </xf>
    <xf numFmtId="164" fontId="0" fillId="2" borderId="15" xfId="0" applyNumberFormat="1" applyFill="1" applyBorder="1" applyAlignment="1" applyProtection="1">
      <alignment horizontal="right" vertical="center" indent="1"/>
      <protection/>
    </xf>
    <xf numFmtId="164" fontId="0" fillId="3" borderId="16" xfId="0" applyNumberFormat="1" applyFill="1" applyBorder="1" applyAlignment="1" applyProtection="1">
      <alignment horizontal="right" vertical="center" indent="1"/>
      <protection locked="0"/>
    </xf>
    <xf numFmtId="164" fontId="0" fillId="0" borderId="17" xfId="0" applyNumberFormat="1" applyBorder="1" applyAlignment="1" applyProtection="1">
      <alignment horizontal="right" vertical="center" indent="1"/>
      <protection/>
    </xf>
    <xf numFmtId="164" fontId="0" fillId="0" borderId="18" xfId="0" applyNumberFormat="1" applyBorder="1" applyAlignment="1" applyProtection="1">
      <alignment horizontal="right" vertical="center" inden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2" fillId="3" borderId="8" xfId="0" applyNumberFormat="1" applyFont="1" applyFill="1" applyBorder="1" applyAlignment="1" applyProtection="1">
      <alignment horizontal="center" vertical="center" wrapText="1"/>
      <protection/>
    </xf>
    <xf numFmtId="164" fontId="5" fillId="0" borderId="8" xfId="0" applyNumberFormat="1" applyFont="1" applyFill="1" applyBorder="1" applyAlignment="1" applyProtection="1">
      <alignment horizontal="center" vertical="center"/>
      <protection/>
    </xf>
    <xf numFmtId="0" fontId="0" fillId="2" borderId="13" xfId="0" applyNumberFormat="1" applyFill="1" applyBorder="1" applyAlignment="1" applyProtection="1">
      <alignment horizontal="center" vertical="center" wrapText="1"/>
      <protection/>
    </xf>
    <xf numFmtId="0" fontId="0" fillId="2" borderId="12" xfId="0" applyNumberFormat="1" applyFill="1" applyBorder="1" applyAlignment="1" applyProtection="1">
      <alignment horizontal="center" vertical="center" wrapText="1"/>
      <protection/>
    </xf>
    <xf numFmtId="0" fontId="0" fillId="2" borderId="19" xfId="0" applyNumberFormat="1" applyFill="1" applyBorder="1" applyAlignment="1" applyProtection="1">
      <alignment horizontal="center" vertical="center" wrapText="1"/>
      <protection/>
    </xf>
    <xf numFmtId="0" fontId="0" fillId="2" borderId="13" xfId="0" applyNumberFormat="1" applyFill="1" applyBorder="1" applyAlignment="1" applyProtection="1">
      <alignment horizontal="center" vertical="center" wrapText="1"/>
      <protection/>
    </xf>
    <xf numFmtId="0" fontId="0" fillId="2" borderId="12" xfId="0" applyNumberFormat="1" applyFill="1" applyBorder="1" applyAlignment="1" applyProtection="1">
      <alignment horizontal="center" vertical="center" wrapText="1"/>
      <protection/>
    </xf>
    <xf numFmtId="0" fontId="0" fillId="2" borderId="19" xfId="0" applyFill="1" applyBorder="1" applyAlignment="1" applyProtection="1">
      <alignment horizontal="center" vertical="center" wrapText="1"/>
      <protection/>
    </xf>
    <xf numFmtId="0" fontId="0" fillId="2" borderId="13" xfId="0" applyFill="1" applyBorder="1" applyAlignment="1" applyProtection="1">
      <alignment horizontal="center" vertical="center" wrapText="1"/>
      <protection/>
    </xf>
    <xf numFmtId="0" fontId="0" fillId="2" borderId="19" xfId="0" applyFont="1" applyFill="1" applyBorder="1" applyAlignment="1" applyProtection="1">
      <alignment horizontal="center" vertical="center" wrapText="1"/>
      <protection/>
    </xf>
    <xf numFmtId="0" fontId="0" fillId="2" borderId="13" xfId="0" applyFont="1" applyFill="1" applyBorder="1" applyAlignment="1" applyProtection="1">
      <alignment horizontal="center" vertical="center" wrapText="1"/>
      <protection/>
    </xf>
    <xf numFmtId="0" fontId="0" fillId="2" borderId="12" xfId="0" applyFont="1" applyFill="1" applyBorder="1" applyAlignment="1" applyProtection="1">
      <alignment horizontal="center" vertical="center" wrapText="1"/>
      <protection/>
    </xf>
    <xf numFmtId="0" fontId="0" fillId="2" borderId="12" xfId="0" applyFill="1" applyBorder="1" applyAlignment="1" applyProtection="1">
      <alignment horizontal="center" vertical="center" wrapText="1"/>
      <protection/>
    </xf>
    <xf numFmtId="0" fontId="0" fillId="2" borderId="19" xfId="0" applyFont="1" applyFill="1" applyBorder="1" applyAlignment="1" applyProtection="1">
      <alignment horizontal="center" vertical="center"/>
      <protection/>
    </xf>
    <xf numFmtId="0" fontId="0" fillId="2" borderId="13" xfId="0" applyFont="1" applyFill="1" applyBorder="1" applyAlignment="1" applyProtection="1">
      <alignment horizontal="center" vertical="center"/>
      <protection/>
    </xf>
    <xf numFmtId="0" fontId="0" fillId="2" borderId="12" xfId="0" applyFont="1" applyFill="1" applyBorder="1" applyAlignment="1" applyProtection="1">
      <alignment horizontal="center" vertical="center"/>
      <protection/>
    </xf>
    <xf numFmtId="0" fontId="2" fillId="3" borderId="8" xfId="0" applyNumberFormat="1" applyFont="1" applyFill="1" applyBorder="1" applyAlignment="1" applyProtection="1">
      <alignment horizontal="center" vertical="center" wrapText="1"/>
      <protection/>
    </xf>
    <xf numFmtId="164" fontId="5" fillId="0" borderId="8" xfId="0" applyNumberFormat="1" applyFont="1" applyFill="1" applyBorder="1" applyAlignment="1" applyProtection="1">
      <alignment horizontal="center" vertical="center"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5" fillId="4" borderId="0" xfId="0" applyNumberFormat="1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0" borderId="0" xfId="0" applyNumberFormat="1" applyAlignment="1" applyProtection="1">
      <alignment/>
      <protection/>
    </xf>
    <xf numFmtId="0" fontId="10" fillId="0" borderId="0" xfId="0" applyNumberFormat="1" applyFont="1" applyAlignment="1" applyProtection="1">
      <alignment horizontal="left"/>
      <protection/>
    </xf>
    <xf numFmtId="0" fontId="11" fillId="0" borderId="0" xfId="0" applyNumberFormat="1" applyFont="1" applyFill="1" applyAlignment="1" applyProtection="1">
      <alignment horizontal="center" vertical="top" wrapText="1"/>
      <protection/>
    </xf>
    <xf numFmtId="0" fontId="11" fillId="0" borderId="0" xfId="0" applyNumberFormat="1" applyFont="1" applyFill="1" applyAlignment="1" applyProtection="1">
      <alignment vertical="top" wrapText="1"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0" fillId="0" borderId="2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2" fillId="0" borderId="0" xfId="0" applyNumberFormat="1" applyFont="1" applyProtection="1">
      <protection/>
    </xf>
    <xf numFmtId="0" fontId="0" fillId="0" borderId="2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3" fontId="0" fillId="4" borderId="22" xfId="0" applyNumberFormat="1" applyFill="1" applyBorder="1" applyAlignment="1" applyProtection="1">
      <alignment horizontal="center" vertical="center" wrapText="1"/>
      <protection/>
    </xf>
    <xf numFmtId="49" fontId="0" fillId="2" borderId="20" xfId="0" applyNumberFormat="1" applyFill="1" applyBorder="1" applyAlignment="1" applyProtection="1">
      <alignment horizontal="left" vertical="center" wrapText="1"/>
      <protection/>
    </xf>
    <xf numFmtId="1" fontId="0" fillId="2" borderId="20" xfId="0" applyNumberFormat="1" applyFill="1" applyBorder="1" applyAlignment="1" applyProtection="1">
      <alignment horizontal="center" vertical="center" wrapText="1"/>
      <protection/>
    </xf>
    <xf numFmtId="49" fontId="0" fillId="2" borderId="20" xfId="0" applyNumberFormat="1" applyFill="1" applyBorder="1" applyAlignment="1" applyProtection="1">
      <alignment horizontal="center" vertical="center" wrapText="1"/>
      <protection/>
    </xf>
    <xf numFmtId="49" fontId="0" fillId="2" borderId="20" xfId="0" applyNumberFormat="1" applyFill="1" applyBorder="1" applyAlignment="1" applyProtection="1">
      <alignment vertical="top" wrapText="1"/>
      <protection/>
    </xf>
    <xf numFmtId="0" fontId="0" fillId="2" borderId="23" xfId="0" applyFill="1" applyBorder="1" applyAlignment="1" applyProtection="1">
      <alignment horizontal="center" vertical="center" wrapText="1"/>
      <protection/>
    </xf>
    <xf numFmtId="0" fontId="0" fillId="2" borderId="19" xfId="0" applyFill="1" applyBorder="1" applyAlignment="1" applyProtection="1">
      <alignment horizontal="center" vertical="center"/>
      <protection/>
    </xf>
    <xf numFmtId="0" fontId="0" fillId="4" borderId="24" xfId="0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3" fontId="0" fillId="4" borderId="25" xfId="0" applyNumberFormat="1" applyFill="1" applyBorder="1" applyAlignment="1" applyProtection="1">
      <alignment horizontal="center" vertical="center" wrapText="1"/>
      <protection/>
    </xf>
    <xf numFmtId="0" fontId="6" fillId="3" borderId="3" xfId="0" applyNumberFormat="1" applyFont="1" applyFill="1" applyBorder="1" applyAlignment="1" applyProtection="1">
      <alignment horizontal="left" vertical="center" wrapText="1"/>
      <protection/>
    </xf>
    <xf numFmtId="0" fontId="0" fillId="2" borderId="26" xfId="0" applyFill="1" applyBorder="1" applyAlignment="1" applyProtection="1">
      <alignment horizontal="center" vertical="center" wrapText="1"/>
      <protection/>
    </xf>
    <xf numFmtId="0" fontId="0" fillId="2" borderId="13" xfId="0" applyFill="1" applyBorder="1" applyAlignment="1" applyProtection="1">
      <alignment horizontal="center" vertical="center"/>
      <protection/>
    </xf>
    <xf numFmtId="0" fontId="0" fillId="4" borderId="27" xfId="0" applyFont="1" applyFill="1" applyBorder="1" applyAlignment="1" applyProtection="1">
      <alignment horizontal="center" vertical="center"/>
      <protection/>
    </xf>
    <xf numFmtId="0" fontId="0" fillId="0" borderId="21" xfId="0" applyBorder="1" applyProtection="1">
      <protection/>
    </xf>
    <xf numFmtId="3" fontId="0" fillId="4" borderId="28" xfId="0" applyNumberFormat="1" applyFill="1" applyBorder="1" applyAlignment="1" applyProtection="1">
      <alignment horizontal="center" vertical="center" wrapText="1"/>
      <protection/>
    </xf>
    <xf numFmtId="49" fontId="0" fillId="2" borderId="29" xfId="0" applyNumberFormat="1" applyFill="1" applyBorder="1" applyAlignment="1" applyProtection="1">
      <alignment horizontal="left" vertical="center" wrapText="1"/>
      <protection/>
    </xf>
    <xf numFmtId="1" fontId="0" fillId="2" borderId="30" xfId="0" applyNumberFormat="1" applyFill="1" applyBorder="1" applyAlignment="1" applyProtection="1">
      <alignment horizontal="center" vertical="center" wrapText="1"/>
      <protection/>
    </xf>
    <xf numFmtId="49" fontId="0" fillId="2" borderId="30" xfId="0" applyNumberFormat="1" applyFill="1" applyBorder="1" applyAlignment="1" applyProtection="1">
      <alignment horizontal="center" vertical="center" wrapText="1"/>
      <protection/>
    </xf>
    <xf numFmtId="49" fontId="0" fillId="2" borderId="30" xfId="0" applyNumberFormat="1" applyFill="1" applyBorder="1" applyAlignment="1" applyProtection="1">
      <alignment vertical="top" wrapText="1"/>
      <protection/>
    </xf>
    <xf numFmtId="0" fontId="0" fillId="2" borderId="31" xfId="0" applyFill="1" applyBorder="1" applyAlignment="1" applyProtection="1">
      <alignment horizontal="center" vertical="center" wrapText="1"/>
      <protection/>
    </xf>
    <xf numFmtId="0" fontId="0" fillId="2" borderId="12" xfId="0" applyFill="1" applyBorder="1" applyAlignment="1" applyProtection="1">
      <alignment horizontal="center" vertical="center"/>
      <protection/>
    </xf>
    <xf numFmtId="0" fontId="0" fillId="4" borderId="32" xfId="0" applyFont="1" applyFill="1" applyBorder="1" applyAlignment="1" applyProtection="1">
      <alignment horizontal="center" vertical="center"/>
      <protection/>
    </xf>
    <xf numFmtId="3" fontId="0" fillId="4" borderId="15" xfId="0" applyNumberFormat="1" applyFill="1" applyBorder="1" applyAlignment="1" applyProtection="1">
      <alignment horizontal="center" vertical="center" wrapText="1"/>
      <protection/>
    </xf>
    <xf numFmtId="0" fontId="0" fillId="2" borderId="33" xfId="0" applyNumberFormat="1" applyFill="1" applyBorder="1" applyAlignment="1" applyProtection="1">
      <alignment horizontal="left" vertical="center" wrapText="1"/>
      <protection/>
    </xf>
    <xf numFmtId="3" fontId="0" fillId="2" borderId="34" xfId="0" applyNumberFormat="1" applyFill="1" applyBorder="1" applyAlignment="1" applyProtection="1">
      <alignment horizontal="center" vertical="center" wrapText="1"/>
      <protection/>
    </xf>
    <xf numFmtId="0" fontId="0" fillId="2" borderId="5" xfId="0" applyNumberFormat="1" applyFill="1" applyBorder="1" applyAlignment="1" applyProtection="1">
      <alignment horizontal="center" vertical="center" wrapText="1"/>
      <protection/>
    </xf>
    <xf numFmtId="0" fontId="0" fillId="2" borderId="0" xfId="0" applyNumberFormat="1" applyFill="1" applyAlignment="1" applyProtection="1">
      <alignment vertical="top" wrapText="1"/>
      <protection/>
    </xf>
    <xf numFmtId="3" fontId="0" fillId="4" borderId="35" xfId="0" applyNumberFormat="1" applyFill="1" applyBorder="1" applyAlignment="1" applyProtection="1">
      <alignment horizontal="center" vertical="center" wrapText="1"/>
      <protection/>
    </xf>
    <xf numFmtId="0" fontId="0" fillId="2" borderId="20" xfId="0" applyNumberFormat="1" applyFill="1" applyBorder="1" applyAlignment="1" applyProtection="1">
      <alignment horizontal="left" vertical="center" wrapText="1"/>
      <protection/>
    </xf>
    <xf numFmtId="3" fontId="0" fillId="2" borderId="36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vertical="center" wrapText="1"/>
      <protection/>
    </xf>
    <xf numFmtId="3" fontId="0" fillId="4" borderId="37" xfId="0" applyNumberFormat="1" applyFill="1" applyBorder="1" applyAlignment="1" applyProtection="1">
      <alignment horizontal="center" vertical="center" wrapText="1"/>
      <protection/>
    </xf>
    <xf numFmtId="0" fontId="0" fillId="2" borderId="30" xfId="0" applyNumberFormat="1" applyFill="1" applyBorder="1" applyAlignment="1" applyProtection="1">
      <alignment horizontal="left" vertical="center" wrapText="1"/>
      <protection/>
    </xf>
    <xf numFmtId="3" fontId="0" fillId="2" borderId="38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ont="1" applyFill="1" applyBorder="1" applyAlignment="1" applyProtection="1">
      <alignment vertical="center" wrapText="1"/>
      <protection/>
    </xf>
    <xf numFmtId="0" fontId="0" fillId="2" borderId="26" xfId="0" applyNumberFormat="1" applyFont="1" applyFill="1" applyBorder="1" applyAlignment="1" applyProtection="1">
      <alignment horizontal="left" vertical="center" wrapText="1"/>
      <protection/>
    </xf>
    <xf numFmtId="3" fontId="0" fillId="2" borderId="13" xfId="0" applyNumberFormat="1" applyFill="1" applyBorder="1" applyAlignment="1" applyProtection="1">
      <alignment horizontal="center"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39" xfId="0" applyNumberFormat="1" applyFont="1" applyFill="1" applyBorder="1" applyAlignment="1" applyProtection="1">
      <alignment horizontal="left" vertical="center" wrapText="1"/>
      <protection/>
    </xf>
    <xf numFmtId="3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40" xfId="0" applyNumberFormat="1" applyFont="1" applyFill="1" applyBorder="1" applyAlignment="1" applyProtection="1">
      <alignment vertical="center" wrapText="1"/>
      <protection/>
    </xf>
    <xf numFmtId="0" fontId="4" fillId="2" borderId="41" xfId="0" applyNumberFormat="1" applyFont="1" applyFill="1" applyBorder="1" applyAlignment="1" applyProtection="1">
      <alignment horizontal="left" vertical="center" wrapText="1"/>
      <protection/>
    </xf>
    <xf numFmtId="0" fontId="0" fillId="2" borderId="42" xfId="0" applyNumberFormat="1" applyFont="1" applyFill="1" applyBorder="1" applyAlignment="1" applyProtection="1">
      <alignment vertical="center" wrapText="1"/>
      <protection/>
    </xf>
    <xf numFmtId="3" fontId="0" fillId="4" borderId="43" xfId="0" applyNumberFormat="1" applyFill="1" applyBorder="1" applyAlignment="1" applyProtection="1">
      <alignment horizontal="center" vertical="center" wrapText="1"/>
      <protection/>
    </xf>
    <xf numFmtId="0" fontId="4" fillId="2" borderId="44" xfId="0" applyNumberFormat="1" applyFont="1" applyFill="1" applyBorder="1" applyAlignment="1" applyProtection="1">
      <alignment horizontal="left" vertical="center" wrapText="1"/>
      <protection/>
    </xf>
    <xf numFmtId="3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45" xfId="0" applyNumberFormat="1" applyFont="1" applyFill="1" applyBorder="1" applyAlignment="1" applyProtection="1">
      <alignment vertical="center" wrapText="1"/>
      <protection/>
    </xf>
    <xf numFmtId="0" fontId="0" fillId="2" borderId="46" xfId="0" applyNumberFormat="1" applyFill="1" applyBorder="1" applyAlignment="1" applyProtection="1">
      <alignment horizontal="center" vertical="center" wrapText="1"/>
      <protection/>
    </xf>
    <xf numFmtId="0" fontId="0" fillId="4" borderId="47" xfId="0" applyFont="1" applyFill="1" applyBorder="1" applyAlignment="1" applyProtection="1">
      <alignment horizontal="center" vertical="center"/>
      <protection/>
    </xf>
    <xf numFmtId="0" fontId="4" fillId="2" borderId="2" xfId="0" applyNumberFormat="1" applyFont="1" applyFill="1" applyBorder="1" applyAlignment="1" applyProtection="1">
      <alignment horizontal="left" vertical="center" wrapText="1" shrinkToFi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7" xfId="0" applyNumberFormat="1" applyFill="1" applyBorder="1" applyAlignment="1" applyProtection="1">
      <alignment horizontal="center" vertical="center" wrapText="1"/>
      <protection/>
    </xf>
    <xf numFmtId="0" fontId="0" fillId="4" borderId="48" xfId="0" applyFont="1" applyFill="1" applyBorder="1" applyAlignment="1" applyProtection="1">
      <alignment horizontal="center" vertical="center"/>
      <protection/>
    </xf>
    <xf numFmtId="0" fontId="0" fillId="2" borderId="3" xfId="0" applyNumberFormat="1" applyFont="1" applyFill="1" applyBorder="1" applyAlignment="1" applyProtection="1">
      <alignment horizontal="left" vertical="center" wrapText="1"/>
      <protection/>
    </xf>
    <xf numFmtId="3" fontId="0" fillId="4" borderId="49" xfId="0" applyNumberFormat="1" applyFill="1" applyBorder="1" applyAlignment="1" applyProtection="1">
      <alignment horizontal="center" vertical="center" wrapText="1"/>
      <protection/>
    </xf>
    <xf numFmtId="0" fontId="0" fillId="2" borderId="31" xfId="0" applyNumberFormat="1" applyFill="1" applyBorder="1" applyAlignment="1" applyProtection="1">
      <alignment horizontal="left" vertical="center" wrapText="1"/>
      <protection/>
    </xf>
    <xf numFmtId="3" fontId="0" fillId="2" borderId="12" xfId="0" applyNumberFormat="1" applyFill="1" applyBorder="1" applyAlignment="1" applyProtection="1">
      <alignment horizontal="center" vertical="center" wrapText="1"/>
      <protection/>
    </xf>
    <xf numFmtId="0" fontId="0" fillId="2" borderId="50" xfId="0" applyNumberFormat="1" applyFill="1" applyBorder="1" applyAlignment="1" applyProtection="1">
      <alignment vertical="center" wrapText="1"/>
      <protection/>
    </xf>
    <xf numFmtId="3" fontId="0" fillId="4" borderId="17" xfId="0" applyNumberFormat="1" applyFill="1" applyBorder="1" applyAlignment="1" applyProtection="1">
      <alignment horizontal="center" vertical="center" wrapText="1"/>
      <protection/>
    </xf>
    <xf numFmtId="0" fontId="0" fillId="2" borderId="10" xfId="0" applyNumberFormat="1" applyFill="1" applyBorder="1" applyAlignment="1" applyProtection="1">
      <alignment horizontal="center" vertical="center" wrapText="1"/>
      <protection/>
    </xf>
    <xf numFmtId="0" fontId="0" fillId="2" borderId="33" xfId="0" applyNumberFormat="1" applyFill="1" applyBorder="1" applyAlignment="1" applyProtection="1">
      <alignment vertical="center" wrapText="1"/>
      <protection/>
    </xf>
    <xf numFmtId="0" fontId="0" fillId="2" borderId="51" xfId="0" applyNumberFormat="1" applyFill="1" applyBorder="1" applyAlignment="1" applyProtection="1">
      <alignment horizontal="center" vertical="center" wrapText="1"/>
      <protection/>
    </xf>
    <xf numFmtId="0" fontId="4" fillId="2" borderId="30" xfId="0" applyNumberFormat="1" applyFont="1" applyFill="1" applyBorder="1" applyAlignment="1" applyProtection="1">
      <alignment horizontal="left" vertical="center" wrapText="1"/>
      <protection/>
    </xf>
    <xf numFmtId="0" fontId="0" fillId="2" borderId="5" xfId="0" applyNumberFormat="1" applyFont="1" applyFill="1" applyBorder="1" applyAlignment="1" applyProtection="1">
      <alignment horizontal="left" vertical="center" wrapText="1"/>
      <protection/>
    </xf>
    <xf numFmtId="3" fontId="0" fillId="2" borderId="5" xfId="0" applyNumberFormat="1" applyFill="1" applyBorder="1" applyAlignment="1" applyProtection="1">
      <alignment horizontal="center" vertical="center" wrapText="1"/>
      <protection/>
    </xf>
    <xf numFmtId="0" fontId="0" fillId="7" borderId="0" xfId="0" applyFont="1" applyFill="1" applyAlignment="1" applyProtection="1">
      <alignment vertical="center" wrapText="1"/>
      <protection/>
    </xf>
    <xf numFmtId="0" fontId="0" fillId="2" borderId="24" xfId="0" applyFont="1" applyFill="1" applyBorder="1" applyAlignment="1" applyProtection="1">
      <alignment horizontal="center" vertical="center"/>
      <protection/>
    </xf>
    <xf numFmtId="0" fontId="0" fillId="4" borderId="52" xfId="0" applyFont="1" applyFill="1" applyBorder="1" applyAlignment="1" applyProtection="1">
      <alignment horizontal="center" vertical="center"/>
      <protection/>
    </xf>
    <xf numFmtId="0" fontId="0" fillId="2" borderId="3" xfId="0" applyNumberFormat="1" applyFont="1" applyFill="1" applyBorder="1" applyAlignment="1" applyProtection="1">
      <alignment horizontal="left" vertical="center" wrapText="1" indent="1"/>
      <protection/>
    </xf>
    <xf numFmtId="3" fontId="0" fillId="2" borderId="3" xfId="0" applyNumberFormat="1" applyFill="1" applyBorder="1" applyAlignment="1" applyProtection="1">
      <alignment horizontal="right" vertical="center" wrapText="1" indent="2"/>
      <protection/>
    </xf>
    <xf numFmtId="164" fontId="0" fillId="3" borderId="15" xfId="0" applyNumberFormat="1" applyFill="1" applyBorder="1" applyAlignment="1" applyProtection="1">
      <alignment horizontal="right" vertical="center" indent="1"/>
      <protection/>
    </xf>
    <xf numFmtId="0" fontId="0" fillId="2" borderId="27" xfId="0" applyFont="1" applyFill="1" applyBorder="1" applyAlignment="1" applyProtection="1">
      <alignment horizontal="center" vertical="center"/>
      <protection/>
    </xf>
    <xf numFmtId="0" fontId="0" fillId="4" borderId="53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0" fillId="0" borderId="54" xfId="0" applyNumberFormat="1" applyBorder="1" applyAlignment="1" applyProtection="1">
      <alignment/>
      <protection/>
    </xf>
    <xf numFmtId="0" fontId="0" fillId="0" borderId="54" xfId="0" applyBorder="1" applyAlignment="1" applyProtection="1">
      <alignment wrapText="1"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8" xfId="0" applyNumberFormat="1" applyBorder="1" applyAlignment="1" applyProtection="1">
      <alignment vertical="center" wrapText="1"/>
      <protection/>
    </xf>
    <xf numFmtId="0" fontId="0" fillId="0" borderId="9" xfId="0" applyNumberFormat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0" fillId="0" borderId="0" xfId="0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0" fontId="0" fillId="0" borderId="0" xfId="0" applyAlignment="1" applyProtection="1">
      <alignment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4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9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34</xdr:row>
      <xdr:rowOff>180975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34</xdr:row>
      <xdr:rowOff>190500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34</xdr:row>
      <xdr:rowOff>190500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34</xdr:row>
      <xdr:rowOff>180975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34</xdr:row>
      <xdr:rowOff>180975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34</xdr:row>
      <xdr:rowOff>190500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34</xdr:row>
      <xdr:rowOff>190500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34</xdr:row>
      <xdr:rowOff>190500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34</xdr:row>
      <xdr:rowOff>190500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34</xdr:row>
      <xdr:rowOff>180975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38</xdr:row>
      <xdr:rowOff>0</xdr:rowOff>
    </xdr:from>
    <xdr:to>
      <xdr:col>23</xdr:col>
      <xdr:colOff>190500</xdr:colOff>
      <xdr:row>38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820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95250</xdr:colOff>
      <xdr:row>34</xdr:row>
      <xdr:rowOff>180975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95250</xdr:colOff>
      <xdr:row>34</xdr:row>
      <xdr:rowOff>180975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95250</xdr:colOff>
      <xdr:row>34</xdr:row>
      <xdr:rowOff>180975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95250</xdr:colOff>
      <xdr:row>34</xdr:row>
      <xdr:rowOff>180975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42</xdr:row>
      <xdr:rowOff>38100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95250</xdr:colOff>
      <xdr:row>34</xdr:row>
      <xdr:rowOff>180975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95250</xdr:colOff>
      <xdr:row>34</xdr:row>
      <xdr:rowOff>180975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95250</xdr:colOff>
      <xdr:row>34</xdr:row>
      <xdr:rowOff>180975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95250</xdr:colOff>
      <xdr:row>34</xdr:row>
      <xdr:rowOff>180975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95250</xdr:colOff>
      <xdr:row>34</xdr:row>
      <xdr:rowOff>180975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95250</xdr:colOff>
      <xdr:row>34</xdr:row>
      <xdr:rowOff>180975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38</xdr:row>
      <xdr:rowOff>0</xdr:rowOff>
    </xdr:from>
    <xdr:to>
      <xdr:col>23</xdr:col>
      <xdr:colOff>95250</xdr:colOff>
      <xdr:row>38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820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7</xdr:row>
      <xdr:rowOff>161925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361950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476250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114300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133350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34</xdr:row>
      <xdr:rowOff>361950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142875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142875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42</xdr:row>
      <xdr:rowOff>47625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42</xdr:row>
      <xdr:rowOff>57150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7</xdr:row>
      <xdr:rowOff>161925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361950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476250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114300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133350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34</xdr:row>
      <xdr:rowOff>361950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142875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142875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7</xdr:row>
      <xdr:rowOff>171450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7</xdr:row>
      <xdr:rowOff>161925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361950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7</xdr:row>
      <xdr:rowOff>152400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476250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114300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114300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114300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314325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34</xdr:row>
      <xdr:rowOff>361950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38</xdr:row>
      <xdr:rowOff>0</xdr:rowOff>
    </xdr:from>
    <xdr:to>
      <xdr:col>23</xdr:col>
      <xdr:colOff>190500</xdr:colOff>
      <xdr:row>39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8202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142875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7</xdr:row>
      <xdr:rowOff>161925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361950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476250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114300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133350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34</xdr:row>
      <xdr:rowOff>361950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142875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142875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42</xdr:row>
      <xdr:rowOff>57150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42</xdr:row>
      <xdr:rowOff>57150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7</xdr:row>
      <xdr:rowOff>171450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7</xdr:row>
      <xdr:rowOff>161925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361950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7</xdr:row>
      <xdr:rowOff>152400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476250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114300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114300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114300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314325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34</xdr:row>
      <xdr:rowOff>361950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38</xdr:row>
      <xdr:rowOff>0</xdr:rowOff>
    </xdr:from>
    <xdr:to>
      <xdr:col>23</xdr:col>
      <xdr:colOff>190500</xdr:colOff>
      <xdr:row>39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8202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142875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7</xdr:row>
      <xdr:rowOff>161925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361950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7</xdr:row>
      <xdr:rowOff>152400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114300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314325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34</xdr:row>
      <xdr:rowOff>361950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38</xdr:row>
      <xdr:rowOff>0</xdr:rowOff>
    </xdr:from>
    <xdr:to>
      <xdr:col>23</xdr:col>
      <xdr:colOff>190500</xdr:colOff>
      <xdr:row>39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8202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142875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42</xdr:row>
      <xdr:rowOff>57150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7</xdr:row>
      <xdr:rowOff>161925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361950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476250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114300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133350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34</xdr:row>
      <xdr:rowOff>361950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142875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142875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42</xdr:row>
      <xdr:rowOff>57150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42</xdr:row>
      <xdr:rowOff>57150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7</xdr:row>
      <xdr:rowOff>171450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7</xdr:row>
      <xdr:rowOff>161925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361950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7</xdr:row>
      <xdr:rowOff>152400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476250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114300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114300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114300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314325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34</xdr:row>
      <xdr:rowOff>361950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38</xdr:row>
      <xdr:rowOff>0</xdr:rowOff>
    </xdr:from>
    <xdr:to>
      <xdr:col>23</xdr:col>
      <xdr:colOff>190500</xdr:colOff>
      <xdr:row>39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8202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142875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361950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7</xdr:row>
      <xdr:rowOff>152400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476250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133350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314325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34</xdr:row>
      <xdr:rowOff>361950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38</xdr:row>
      <xdr:rowOff>0</xdr:rowOff>
    </xdr:from>
    <xdr:to>
      <xdr:col>23</xdr:col>
      <xdr:colOff>190500</xdr:colOff>
      <xdr:row>39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8202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142875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42</xdr:row>
      <xdr:rowOff>57150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7</xdr:row>
      <xdr:rowOff>161925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361950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7</xdr:row>
      <xdr:rowOff>171450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7</xdr:row>
      <xdr:rowOff>161925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361950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7</xdr:row>
      <xdr:rowOff>161925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361950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476250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114300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133350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34</xdr:row>
      <xdr:rowOff>361950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142875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142875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42</xdr:row>
      <xdr:rowOff>57150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42</xdr:row>
      <xdr:rowOff>57150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7</xdr:row>
      <xdr:rowOff>171450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7</xdr:row>
      <xdr:rowOff>161925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361950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7</xdr:row>
      <xdr:rowOff>152400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476250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114300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114300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114300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314325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34</xdr:row>
      <xdr:rowOff>361950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38</xdr:row>
      <xdr:rowOff>0</xdr:rowOff>
    </xdr:from>
    <xdr:to>
      <xdr:col>23</xdr:col>
      <xdr:colOff>190500</xdr:colOff>
      <xdr:row>39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8202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142875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7</xdr:row>
      <xdr:rowOff>161925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361950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476250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114300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133350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34</xdr:row>
      <xdr:rowOff>361950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142875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142875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7</xdr:row>
      <xdr:rowOff>171450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7</xdr:row>
      <xdr:rowOff>161925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361950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7</xdr:row>
      <xdr:rowOff>152400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476250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114300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114300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114300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314325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34</xdr:row>
      <xdr:rowOff>361950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38</xdr:row>
      <xdr:rowOff>0</xdr:rowOff>
    </xdr:from>
    <xdr:to>
      <xdr:col>23</xdr:col>
      <xdr:colOff>190500</xdr:colOff>
      <xdr:row>39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8202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142875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190500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190500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190500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34</xdr:row>
      <xdr:rowOff>190500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34</xdr:row>
      <xdr:rowOff>190500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34</xdr:row>
      <xdr:rowOff>190500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38</xdr:row>
      <xdr:rowOff>0</xdr:rowOff>
    </xdr:from>
    <xdr:to>
      <xdr:col>23</xdr:col>
      <xdr:colOff>190500</xdr:colOff>
      <xdr:row>38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8202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38</xdr:row>
      <xdr:rowOff>0</xdr:rowOff>
    </xdr:from>
    <xdr:to>
      <xdr:col>23</xdr:col>
      <xdr:colOff>190500</xdr:colOff>
      <xdr:row>38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8202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7</xdr:row>
      <xdr:rowOff>161925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361950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476250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114300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133350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34</xdr:row>
      <xdr:rowOff>361950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6078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142875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142875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42</xdr:row>
      <xdr:rowOff>57150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42</xdr:row>
      <xdr:rowOff>57150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41</xdr:row>
      <xdr:rowOff>133350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85725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361950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43</xdr:row>
      <xdr:rowOff>66675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85725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361950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66675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66675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390525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209550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133350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161925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400050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85725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361950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43</xdr:row>
      <xdr:rowOff>66675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85725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361950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66675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66675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390525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42</xdr:row>
      <xdr:rowOff>142875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85725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361950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43</xdr:row>
      <xdr:rowOff>66675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42</xdr:row>
      <xdr:rowOff>76200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361950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66675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390525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85725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361950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43</xdr:row>
      <xdr:rowOff>66675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85725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361950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66675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66675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390525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209550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152400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161925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400050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42</xdr:row>
      <xdr:rowOff>142875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85725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361950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43</xdr:row>
      <xdr:rowOff>66675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42</xdr:row>
      <xdr:rowOff>76200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361950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66675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390525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85725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361950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42</xdr:row>
      <xdr:rowOff>76200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361950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66675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390525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209550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161925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400050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85725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361950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43</xdr:row>
      <xdr:rowOff>66675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85725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361950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66675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66675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390525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209550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152400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161925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400050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42</xdr:row>
      <xdr:rowOff>142875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85725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361950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43</xdr:row>
      <xdr:rowOff>66675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42</xdr:row>
      <xdr:rowOff>76200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361950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66675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390525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361950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43</xdr:row>
      <xdr:rowOff>66675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85725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42</xdr:row>
      <xdr:rowOff>76200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361950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66675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390525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161925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400050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85725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361950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42</xdr:row>
      <xdr:rowOff>142875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85725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361950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85725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361950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43</xdr:row>
      <xdr:rowOff>66675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85725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361950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66675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66675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390525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209550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152400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161925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400050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42</xdr:row>
      <xdr:rowOff>142875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85725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361950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43</xdr:row>
      <xdr:rowOff>66675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42</xdr:row>
      <xdr:rowOff>76200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361950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66675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390525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85725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361950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43</xdr:row>
      <xdr:rowOff>66675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85725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361950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66675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66675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390525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42</xdr:row>
      <xdr:rowOff>142875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85725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361950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43</xdr:row>
      <xdr:rowOff>66675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42</xdr:row>
      <xdr:rowOff>76200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361950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66675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390525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95250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361950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43</xdr:row>
      <xdr:rowOff>66675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85725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361950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66675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66675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390525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209550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152400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161925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400050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40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40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38575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40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40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40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40</xdr:row>
      <xdr:rowOff>0</xdr:rowOff>
    </xdr:from>
    <xdr:ext cx="190500" cy="180975"/>
    <xdr:pic>
      <xdr:nvPicPr>
        <xdr:cNvPr id="26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935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40</xdr:row>
      <xdr:rowOff>0</xdr:rowOff>
    </xdr:from>
    <xdr:ext cx="190500" cy="200025"/>
    <xdr:pic>
      <xdr:nvPicPr>
        <xdr:cNvPr id="26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38575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40</xdr:row>
      <xdr:rowOff>0</xdr:rowOff>
    </xdr:from>
    <xdr:ext cx="190500" cy="200025"/>
    <xdr:pic>
      <xdr:nvPicPr>
        <xdr:cNvPr id="26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40</xdr:row>
      <xdr:rowOff>0</xdr:rowOff>
    </xdr:from>
    <xdr:ext cx="190500" cy="200025"/>
    <xdr:pic>
      <xdr:nvPicPr>
        <xdr:cNvPr id="265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40</xdr:row>
      <xdr:rowOff>0</xdr:rowOff>
    </xdr:from>
    <xdr:ext cx="190500" cy="200025"/>
    <xdr:pic>
      <xdr:nvPicPr>
        <xdr:cNvPr id="2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935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26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6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6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26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6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6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6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6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9525</xdr:rowOff>
    </xdr:to>
    <xdr:pic>
      <xdr:nvPicPr>
        <xdr:cNvPr id="26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6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6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45</xdr:row>
      <xdr:rowOff>0</xdr:rowOff>
    </xdr:to>
    <xdr:pic>
      <xdr:nvPicPr>
        <xdr:cNvPr id="26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35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9525</xdr:rowOff>
    </xdr:to>
    <xdr:pic>
      <xdr:nvPicPr>
        <xdr:cNvPr id="2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26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6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6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6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26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190500</xdr:colOff>
      <xdr:row>40</xdr:row>
      <xdr:rowOff>190500</xdr:rowOff>
    </xdr:to>
    <xdr:pic>
      <xdr:nvPicPr>
        <xdr:cNvPr id="26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6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6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6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9525</xdr:rowOff>
    </xdr:to>
    <xdr:pic>
      <xdr:nvPicPr>
        <xdr:cNvPr id="26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180975</xdr:rowOff>
    </xdr:to>
    <xdr:pic>
      <xdr:nvPicPr>
        <xdr:cNvPr id="27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180975</xdr:rowOff>
    </xdr:to>
    <xdr:pic>
      <xdr:nvPicPr>
        <xdr:cNvPr id="27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180975</xdr:rowOff>
    </xdr:to>
    <xdr:pic>
      <xdr:nvPicPr>
        <xdr:cNvPr id="27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180975</xdr:rowOff>
    </xdr:to>
    <xdr:pic>
      <xdr:nvPicPr>
        <xdr:cNvPr id="27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95250</xdr:colOff>
      <xdr:row>44</xdr:row>
      <xdr:rowOff>0</xdr:rowOff>
    </xdr:to>
    <xdr:pic>
      <xdr:nvPicPr>
        <xdr:cNvPr id="27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95250</xdr:colOff>
      <xdr:row>44</xdr:row>
      <xdr:rowOff>0</xdr:rowOff>
    </xdr:to>
    <xdr:pic>
      <xdr:nvPicPr>
        <xdr:cNvPr id="27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95250</xdr:colOff>
      <xdr:row>44</xdr:row>
      <xdr:rowOff>19050</xdr:rowOff>
    </xdr:to>
    <xdr:pic>
      <xdr:nvPicPr>
        <xdr:cNvPr id="2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95250</xdr:colOff>
      <xdr:row>44</xdr:row>
      <xdr:rowOff>0</xdr:rowOff>
    </xdr:to>
    <xdr:pic>
      <xdr:nvPicPr>
        <xdr:cNvPr id="2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95250</xdr:colOff>
      <xdr:row>44</xdr:row>
      <xdr:rowOff>0</xdr:rowOff>
    </xdr:to>
    <xdr:pic>
      <xdr:nvPicPr>
        <xdr:cNvPr id="27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95250</xdr:colOff>
      <xdr:row>44</xdr:row>
      <xdr:rowOff>0</xdr:rowOff>
    </xdr:to>
    <xdr:pic>
      <xdr:nvPicPr>
        <xdr:cNvPr id="27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180975</xdr:rowOff>
    </xdr:to>
    <xdr:pic>
      <xdr:nvPicPr>
        <xdr:cNvPr id="27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180975</xdr:rowOff>
    </xdr:to>
    <xdr:pic>
      <xdr:nvPicPr>
        <xdr:cNvPr id="27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180975</xdr:rowOff>
    </xdr:to>
    <xdr:pic>
      <xdr:nvPicPr>
        <xdr:cNvPr id="27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180975</xdr:rowOff>
    </xdr:to>
    <xdr:pic>
      <xdr:nvPicPr>
        <xdr:cNvPr id="27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180975</xdr:rowOff>
    </xdr:to>
    <xdr:pic>
      <xdr:nvPicPr>
        <xdr:cNvPr id="27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180975</xdr:rowOff>
    </xdr:to>
    <xdr:pic>
      <xdr:nvPicPr>
        <xdr:cNvPr id="27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95250</xdr:colOff>
      <xdr:row>40</xdr:row>
      <xdr:rowOff>180975</xdr:rowOff>
    </xdr:to>
    <xdr:pic>
      <xdr:nvPicPr>
        <xdr:cNvPr id="27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1935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95250</xdr:colOff>
      <xdr:row>44</xdr:row>
      <xdr:rowOff>0</xdr:rowOff>
    </xdr:to>
    <xdr:pic>
      <xdr:nvPicPr>
        <xdr:cNvPr id="27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95250</xdr:colOff>
      <xdr:row>44</xdr:row>
      <xdr:rowOff>19050</xdr:rowOff>
    </xdr:to>
    <xdr:pic>
      <xdr:nvPicPr>
        <xdr:cNvPr id="27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95250</xdr:colOff>
      <xdr:row>44</xdr:row>
      <xdr:rowOff>0</xdr:rowOff>
    </xdr:to>
    <xdr:pic>
      <xdr:nvPicPr>
        <xdr:cNvPr id="27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95250</xdr:colOff>
      <xdr:row>44</xdr:row>
      <xdr:rowOff>0</xdr:rowOff>
    </xdr:to>
    <xdr:pic>
      <xdr:nvPicPr>
        <xdr:cNvPr id="27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95250</xdr:colOff>
      <xdr:row>44</xdr:row>
      <xdr:rowOff>0</xdr:rowOff>
    </xdr:to>
    <xdr:pic>
      <xdr:nvPicPr>
        <xdr:cNvPr id="27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95250</xdr:colOff>
      <xdr:row>44</xdr:row>
      <xdr:rowOff>0</xdr:rowOff>
    </xdr:to>
    <xdr:pic>
      <xdr:nvPicPr>
        <xdr:cNvPr id="27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95250</xdr:colOff>
      <xdr:row>44</xdr:row>
      <xdr:rowOff>0</xdr:rowOff>
    </xdr:to>
    <xdr:pic>
      <xdr:nvPicPr>
        <xdr:cNvPr id="27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95250</xdr:colOff>
      <xdr:row>44</xdr:row>
      <xdr:rowOff>0</xdr:rowOff>
    </xdr:to>
    <xdr:pic>
      <xdr:nvPicPr>
        <xdr:cNvPr id="27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95250</xdr:colOff>
      <xdr:row>44</xdr:row>
      <xdr:rowOff>0</xdr:rowOff>
    </xdr:to>
    <xdr:pic>
      <xdr:nvPicPr>
        <xdr:cNvPr id="27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95250</xdr:colOff>
      <xdr:row>44</xdr:row>
      <xdr:rowOff>0</xdr:rowOff>
    </xdr:to>
    <xdr:pic>
      <xdr:nvPicPr>
        <xdr:cNvPr id="27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95250</xdr:colOff>
      <xdr:row>44</xdr:row>
      <xdr:rowOff>0</xdr:rowOff>
    </xdr:to>
    <xdr:pic>
      <xdr:nvPicPr>
        <xdr:cNvPr id="27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95250</xdr:colOff>
      <xdr:row>44</xdr:row>
      <xdr:rowOff>0</xdr:rowOff>
    </xdr:to>
    <xdr:pic>
      <xdr:nvPicPr>
        <xdr:cNvPr id="27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95250</xdr:colOff>
      <xdr:row>44</xdr:row>
      <xdr:rowOff>0</xdr:rowOff>
    </xdr:to>
    <xdr:pic>
      <xdr:nvPicPr>
        <xdr:cNvPr id="27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95250</xdr:colOff>
      <xdr:row>44</xdr:row>
      <xdr:rowOff>0</xdr:rowOff>
    </xdr:to>
    <xdr:pic>
      <xdr:nvPicPr>
        <xdr:cNvPr id="2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704850</xdr:colOff>
      <xdr:row>36</xdr:row>
      <xdr:rowOff>0</xdr:rowOff>
    </xdr:from>
    <xdr:to>
      <xdr:col>21</xdr:col>
      <xdr:colOff>790575</xdr:colOff>
      <xdr:row>37</xdr:row>
      <xdr:rowOff>485775</xdr:rowOff>
    </xdr:to>
    <xdr:pic>
      <xdr:nvPicPr>
        <xdr:cNvPr id="2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517725" y="17278350"/>
          <a:ext cx="857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123825</xdr:rowOff>
    </xdr:to>
    <xdr:pic>
      <xdr:nvPicPr>
        <xdr:cNvPr id="27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142875</xdr:rowOff>
    </xdr:to>
    <xdr:pic>
      <xdr:nvPicPr>
        <xdr:cNvPr id="27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0</xdr:rowOff>
    </xdr:to>
    <xdr:pic>
      <xdr:nvPicPr>
        <xdr:cNvPr id="27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45</xdr:row>
      <xdr:rowOff>28575</xdr:rowOff>
    </xdr:to>
    <xdr:pic>
      <xdr:nvPicPr>
        <xdr:cNvPr id="27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9525</xdr:rowOff>
    </xdr:to>
    <xdr:pic>
      <xdr:nvPicPr>
        <xdr:cNvPr id="27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485775</xdr:rowOff>
    </xdr:to>
    <xdr:pic>
      <xdr:nvPicPr>
        <xdr:cNvPr id="27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123825</xdr:rowOff>
    </xdr:to>
    <xdr:pic>
      <xdr:nvPicPr>
        <xdr:cNvPr id="27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142875</xdr:rowOff>
    </xdr:to>
    <xdr:pic>
      <xdr:nvPicPr>
        <xdr:cNvPr id="27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0</xdr:rowOff>
    </xdr:to>
    <xdr:pic>
      <xdr:nvPicPr>
        <xdr:cNvPr id="27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45</xdr:row>
      <xdr:rowOff>28575</xdr:rowOff>
    </xdr:to>
    <xdr:pic>
      <xdr:nvPicPr>
        <xdr:cNvPr id="27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9525</xdr:rowOff>
    </xdr:to>
    <xdr:pic>
      <xdr:nvPicPr>
        <xdr:cNvPr id="27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485775</xdr:rowOff>
    </xdr:to>
    <xdr:pic>
      <xdr:nvPicPr>
        <xdr:cNvPr id="27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123825</xdr:rowOff>
    </xdr:to>
    <xdr:pic>
      <xdr:nvPicPr>
        <xdr:cNvPr id="27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123825</xdr:rowOff>
    </xdr:to>
    <xdr:pic>
      <xdr:nvPicPr>
        <xdr:cNvPr id="27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123825</xdr:rowOff>
    </xdr:to>
    <xdr:pic>
      <xdr:nvPicPr>
        <xdr:cNvPr id="27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323850</xdr:rowOff>
    </xdr:to>
    <xdr:pic>
      <xdr:nvPicPr>
        <xdr:cNvPr id="27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0</xdr:rowOff>
    </xdr:to>
    <xdr:pic>
      <xdr:nvPicPr>
        <xdr:cNvPr id="27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190500</xdr:colOff>
      <xdr:row>41</xdr:row>
      <xdr:rowOff>104775</xdr:rowOff>
    </xdr:to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19354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45</xdr:row>
      <xdr:rowOff>28575</xdr:rowOff>
    </xdr:to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9525</xdr:rowOff>
    </xdr:to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485775</xdr:rowOff>
    </xdr:to>
    <xdr:pic>
      <xdr:nvPicPr>
        <xdr:cNvPr id="2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123825</xdr:rowOff>
    </xdr:to>
    <xdr:pic>
      <xdr:nvPicPr>
        <xdr:cNvPr id="27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142875</xdr:rowOff>
    </xdr:to>
    <xdr:pic>
      <xdr:nvPicPr>
        <xdr:cNvPr id="27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0</xdr:rowOff>
    </xdr:to>
    <xdr:pic>
      <xdr:nvPicPr>
        <xdr:cNvPr id="27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45</xdr:row>
      <xdr:rowOff>28575</xdr:rowOff>
    </xdr:to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9525</xdr:rowOff>
    </xdr:to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485775</xdr:rowOff>
    </xdr:to>
    <xdr:pic>
      <xdr:nvPicPr>
        <xdr:cNvPr id="27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123825</xdr:rowOff>
    </xdr:to>
    <xdr:pic>
      <xdr:nvPicPr>
        <xdr:cNvPr id="27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123825</xdr:rowOff>
    </xdr:to>
    <xdr:pic>
      <xdr:nvPicPr>
        <xdr:cNvPr id="27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123825</xdr:rowOff>
    </xdr:to>
    <xdr:pic>
      <xdr:nvPicPr>
        <xdr:cNvPr id="27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323850</xdr:rowOff>
    </xdr:to>
    <xdr:pic>
      <xdr:nvPicPr>
        <xdr:cNvPr id="27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0</xdr:rowOff>
    </xdr:to>
    <xdr:pic>
      <xdr:nvPicPr>
        <xdr:cNvPr id="27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190500</xdr:colOff>
      <xdr:row>41</xdr:row>
      <xdr:rowOff>104775</xdr:rowOff>
    </xdr:to>
    <xdr:pic>
      <xdr:nvPicPr>
        <xdr:cNvPr id="27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19354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45</xdr:row>
      <xdr:rowOff>28575</xdr:rowOff>
    </xdr:to>
    <xdr:pic>
      <xdr:nvPicPr>
        <xdr:cNvPr id="27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9525</xdr:rowOff>
    </xdr:to>
    <xdr:pic>
      <xdr:nvPicPr>
        <xdr:cNvPr id="27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123825</xdr:rowOff>
    </xdr:to>
    <xdr:pic>
      <xdr:nvPicPr>
        <xdr:cNvPr id="28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323850</xdr:rowOff>
    </xdr:to>
    <xdr:pic>
      <xdr:nvPicPr>
        <xdr:cNvPr id="28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0</xdr:rowOff>
    </xdr:to>
    <xdr:pic>
      <xdr:nvPicPr>
        <xdr:cNvPr id="280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190500</xdr:colOff>
      <xdr:row>41</xdr:row>
      <xdr:rowOff>104775</xdr:rowOff>
    </xdr:to>
    <xdr:pic>
      <xdr:nvPicPr>
        <xdr:cNvPr id="28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19354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45</xdr:row>
      <xdr:rowOff>28575</xdr:rowOff>
    </xdr:to>
    <xdr:pic>
      <xdr:nvPicPr>
        <xdr:cNvPr id="28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9525</xdr:rowOff>
    </xdr:to>
    <xdr:pic>
      <xdr:nvPicPr>
        <xdr:cNvPr id="28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45</xdr:row>
      <xdr:rowOff>9525</xdr:rowOff>
    </xdr:to>
    <xdr:pic>
      <xdr:nvPicPr>
        <xdr:cNvPr id="28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3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485775</xdr:rowOff>
    </xdr:to>
    <xdr:pic>
      <xdr:nvPicPr>
        <xdr:cNvPr id="2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123825</xdr:rowOff>
    </xdr:to>
    <xdr:pic>
      <xdr:nvPicPr>
        <xdr:cNvPr id="2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142875</xdr:rowOff>
    </xdr:to>
    <xdr:pic>
      <xdr:nvPicPr>
        <xdr:cNvPr id="2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0</xdr:rowOff>
    </xdr:to>
    <xdr:pic>
      <xdr:nvPicPr>
        <xdr:cNvPr id="2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45</xdr:row>
      <xdr:rowOff>28575</xdr:rowOff>
    </xdr:to>
    <xdr:pic>
      <xdr:nvPicPr>
        <xdr:cNvPr id="28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9525</xdr:rowOff>
    </xdr:to>
    <xdr:pic>
      <xdr:nvPicPr>
        <xdr:cNvPr id="28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485775</xdr:rowOff>
    </xdr:to>
    <xdr:pic>
      <xdr:nvPicPr>
        <xdr:cNvPr id="28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123825</xdr:rowOff>
    </xdr:to>
    <xdr:pic>
      <xdr:nvPicPr>
        <xdr:cNvPr id="28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123825</xdr:rowOff>
    </xdr:to>
    <xdr:pic>
      <xdr:nvPicPr>
        <xdr:cNvPr id="28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123825</xdr:rowOff>
    </xdr:to>
    <xdr:pic>
      <xdr:nvPicPr>
        <xdr:cNvPr id="28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323850</xdr:rowOff>
    </xdr:to>
    <xdr:pic>
      <xdr:nvPicPr>
        <xdr:cNvPr id="28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0</xdr:rowOff>
    </xdr:to>
    <xdr:pic>
      <xdr:nvPicPr>
        <xdr:cNvPr id="28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190500</xdr:colOff>
      <xdr:row>41</xdr:row>
      <xdr:rowOff>104775</xdr:rowOff>
    </xdr:to>
    <xdr:pic>
      <xdr:nvPicPr>
        <xdr:cNvPr id="28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19354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45</xdr:row>
      <xdr:rowOff>28575</xdr:rowOff>
    </xdr:to>
    <xdr:pic>
      <xdr:nvPicPr>
        <xdr:cNvPr id="28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9525</xdr:rowOff>
    </xdr:to>
    <xdr:pic>
      <xdr:nvPicPr>
        <xdr:cNvPr id="28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485775</xdr:rowOff>
    </xdr:to>
    <xdr:pic>
      <xdr:nvPicPr>
        <xdr:cNvPr id="28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142875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323850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0</xdr:rowOff>
    </xdr:to>
    <xdr:pic>
      <xdr:nvPicPr>
        <xdr:cNvPr id="284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190500</xdr:colOff>
      <xdr:row>41</xdr:row>
      <xdr:rowOff>104775</xdr:rowOff>
    </xdr:to>
    <xdr:pic>
      <xdr:nvPicPr>
        <xdr:cNvPr id="28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19354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45</xdr:row>
      <xdr:rowOff>28575</xdr:rowOff>
    </xdr:to>
    <xdr:pic>
      <xdr:nvPicPr>
        <xdr:cNvPr id="28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485775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123825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142875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45</xdr:row>
      <xdr:rowOff>28575</xdr:rowOff>
    </xdr:to>
    <xdr:pic>
      <xdr:nvPicPr>
        <xdr:cNvPr id="2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9525</xdr:rowOff>
    </xdr:to>
    <xdr:pic>
      <xdr:nvPicPr>
        <xdr:cNvPr id="2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485775</xdr:rowOff>
    </xdr:to>
    <xdr:pic>
      <xdr:nvPicPr>
        <xdr:cNvPr id="28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123825</xdr:rowOff>
    </xdr:to>
    <xdr:pic>
      <xdr:nvPicPr>
        <xdr:cNvPr id="28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123825</xdr:rowOff>
    </xdr:to>
    <xdr:pic>
      <xdr:nvPicPr>
        <xdr:cNvPr id="28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123825</xdr:rowOff>
    </xdr:to>
    <xdr:pic>
      <xdr:nvPicPr>
        <xdr:cNvPr id="28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323850</xdr:rowOff>
    </xdr:to>
    <xdr:pic>
      <xdr:nvPicPr>
        <xdr:cNvPr id="28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0</xdr:rowOff>
    </xdr:to>
    <xdr:pic>
      <xdr:nvPicPr>
        <xdr:cNvPr id="28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190500</xdr:colOff>
      <xdr:row>41</xdr:row>
      <xdr:rowOff>104775</xdr:rowOff>
    </xdr:to>
    <xdr:pic>
      <xdr:nvPicPr>
        <xdr:cNvPr id="28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19354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45</xdr:row>
      <xdr:rowOff>28575</xdr:rowOff>
    </xdr:to>
    <xdr:pic>
      <xdr:nvPicPr>
        <xdr:cNvPr id="28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9525</xdr:rowOff>
    </xdr:to>
    <xdr:pic>
      <xdr:nvPicPr>
        <xdr:cNvPr id="28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485775</xdr:rowOff>
    </xdr:to>
    <xdr:pic>
      <xdr:nvPicPr>
        <xdr:cNvPr id="28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123825</xdr:rowOff>
    </xdr:to>
    <xdr:pic>
      <xdr:nvPicPr>
        <xdr:cNvPr id="28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142875</xdr:rowOff>
    </xdr:to>
    <xdr:pic>
      <xdr:nvPicPr>
        <xdr:cNvPr id="28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0</xdr:rowOff>
    </xdr:to>
    <xdr:pic>
      <xdr:nvPicPr>
        <xdr:cNvPr id="28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45</xdr:row>
      <xdr:rowOff>28575</xdr:rowOff>
    </xdr:to>
    <xdr:pic>
      <xdr:nvPicPr>
        <xdr:cNvPr id="28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9525</xdr:rowOff>
    </xdr:to>
    <xdr:pic>
      <xdr:nvPicPr>
        <xdr:cNvPr id="28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485775</xdr:rowOff>
    </xdr:to>
    <xdr:pic>
      <xdr:nvPicPr>
        <xdr:cNvPr id="2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123825</xdr:rowOff>
    </xdr:to>
    <xdr:pic>
      <xdr:nvPicPr>
        <xdr:cNvPr id="2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123825</xdr:rowOff>
    </xdr:to>
    <xdr:pic>
      <xdr:nvPicPr>
        <xdr:cNvPr id="2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123825</xdr:rowOff>
    </xdr:to>
    <xdr:pic>
      <xdr:nvPicPr>
        <xdr:cNvPr id="2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323850</xdr:rowOff>
    </xdr:to>
    <xdr:pic>
      <xdr:nvPicPr>
        <xdr:cNvPr id="2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0</xdr:rowOff>
    </xdr:to>
    <xdr:pic>
      <xdr:nvPicPr>
        <xdr:cNvPr id="2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190500</xdr:colOff>
      <xdr:row>41</xdr:row>
      <xdr:rowOff>104775</xdr:rowOff>
    </xdr:to>
    <xdr:pic>
      <xdr:nvPicPr>
        <xdr:cNvPr id="2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19354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45</xdr:row>
      <xdr:rowOff>28575</xdr:rowOff>
    </xdr:to>
    <xdr:pic>
      <xdr:nvPicPr>
        <xdr:cNvPr id="28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9525</xdr:rowOff>
    </xdr:to>
    <xdr:pic>
      <xdr:nvPicPr>
        <xdr:cNvPr id="28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9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9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9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9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9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90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90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45</xdr:row>
      <xdr:rowOff>9525</xdr:rowOff>
    </xdr:to>
    <xdr:pic>
      <xdr:nvPicPr>
        <xdr:cNvPr id="29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3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9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190500</xdr:colOff>
      <xdr:row>40</xdr:row>
      <xdr:rowOff>190500</xdr:rowOff>
    </xdr:to>
    <xdr:pic>
      <xdr:nvPicPr>
        <xdr:cNvPr id="29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190500</xdr:colOff>
      <xdr:row>40</xdr:row>
      <xdr:rowOff>190500</xdr:rowOff>
    </xdr:to>
    <xdr:pic>
      <xdr:nvPicPr>
        <xdr:cNvPr id="29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193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9525</xdr:rowOff>
    </xdr:to>
    <xdr:pic>
      <xdr:nvPicPr>
        <xdr:cNvPr id="29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19050</xdr:rowOff>
    </xdr:to>
    <xdr:pic>
      <xdr:nvPicPr>
        <xdr:cNvPr id="29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9525</xdr:rowOff>
    </xdr:to>
    <xdr:pic>
      <xdr:nvPicPr>
        <xdr:cNvPr id="29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9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45</xdr:row>
      <xdr:rowOff>9525</xdr:rowOff>
    </xdr:to>
    <xdr:pic>
      <xdr:nvPicPr>
        <xdr:cNvPr id="29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3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45</xdr:row>
      <xdr:rowOff>9525</xdr:rowOff>
    </xdr:to>
    <xdr:pic>
      <xdr:nvPicPr>
        <xdr:cNvPr id="29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3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45</xdr:row>
      <xdr:rowOff>9525</xdr:rowOff>
    </xdr:to>
    <xdr:pic>
      <xdr:nvPicPr>
        <xdr:cNvPr id="29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3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45</xdr:row>
      <xdr:rowOff>9525</xdr:rowOff>
    </xdr:to>
    <xdr:pic>
      <xdr:nvPicPr>
        <xdr:cNvPr id="29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3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45</xdr:row>
      <xdr:rowOff>9525</xdr:rowOff>
    </xdr:to>
    <xdr:pic>
      <xdr:nvPicPr>
        <xdr:cNvPr id="29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3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45</xdr:row>
      <xdr:rowOff>9525</xdr:rowOff>
    </xdr:to>
    <xdr:pic>
      <xdr:nvPicPr>
        <xdr:cNvPr id="29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3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45</xdr:row>
      <xdr:rowOff>9525</xdr:rowOff>
    </xdr:to>
    <xdr:pic>
      <xdr:nvPicPr>
        <xdr:cNvPr id="29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3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45</xdr:row>
      <xdr:rowOff>9525</xdr:rowOff>
    </xdr:to>
    <xdr:pic>
      <xdr:nvPicPr>
        <xdr:cNvPr id="29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3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45</xdr:row>
      <xdr:rowOff>9525</xdr:rowOff>
    </xdr:to>
    <xdr:pic>
      <xdr:nvPicPr>
        <xdr:cNvPr id="29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3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45</xdr:row>
      <xdr:rowOff>9525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3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45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3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45</xdr:row>
      <xdr:rowOff>9525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3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45</xdr:row>
      <xdr:rowOff>9525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3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45</xdr:row>
      <xdr:rowOff>9525</xdr:rowOff>
    </xdr:to>
    <xdr:pic>
      <xdr:nvPicPr>
        <xdr:cNvPr id="29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3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485775</xdr:rowOff>
    </xdr:to>
    <xdr:pic>
      <xdr:nvPicPr>
        <xdr:cNvPr id="2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123825</xdr:rowOff>
    </xdr:to>
    <xdr:pic>
      <xdr:nvPicPr>
        <xdr:cNvPr id="2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142875</xdr:rowOff>
    </xdr:to>
    <xdr:pic>
      <xdr:nvPicPr>
        <xdr:cNvPr id="2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0</xdr:rowOff>
    </xdr:to>
    <xdr:pic>
      <xdr:nvPicPr>
        <xdr:cNvPr id="2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17278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45</xdr:row>
      <xdr:rowOff>28575</xdr:rowOff>
    </xdr:to>
    <xdr:pic>
      <xdr:nvPicPr>
        <xdr:cNvPr id="2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9525</xdr:rowOff>
    </xdr:to>
    <xdr:pic>
      <xdr:nvPicPr>
        <xdr:cNvPr id="2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0173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16</xdr:col>
      <xdr:colOff>914400</xdr:colOff>
      <xdr:row>38</xdr:row>
      <xdr:rowOff>171450</xdr:rowOff>
    </xdr:from>
    <xdr:ext cx="190500" cy="180975"/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55025" y="18373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90500"/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90500"/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37</xdr:row>
      <xdr:rowOff>0</xdr:rowOff>
    </xdr:from>
    <xdr:ext cx="190500" cy="200025"/>
    <xdr:pic>
      <xdr:nvPicPr>
        <xdr:cNvPr id="29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769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90500"/>
    <xdr:pic>
      <xdr:nvPicPr>
        <xdr:cNvPr id="29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95250" cy="180975"/>
    <xdr:pic>
      <xdr:nvPicPr>
        <xdr:cNvPr id="2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95250" cy="180975"/>
    <xdr:pic>
      <xdr:nvPicPr>
        <xdr:cNvPr id="2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95250" cy="200025"/>
    <xdr:pic>
      <xdr:nvPicPr>
        <xdr:cNvPr id="2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95250" cy="180975"/>
    <xdr:pic>
      <xdr:nvPicPr>
        <xdr:cNvPr id="2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95250" cy="180975"/>
    <xdr:pic>
      <xdr:nvPicPr>
        <xdr:cNvPr id="2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95250" cy="180975"/>
    <xdr:pic>
      <xdr:nvPicPr>
        <xdr:cNvPr id="2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37</xdr:row>
      <xdr:rowOff>0</xdr:rowOff>
    </xdr:from>
    <xdr:ext cx="95250" cy="180975"/>
    <xdr:pic>
      <xdr:nvPicPr>
        <xdr:cNvPr id="29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769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95250" cy="180975"/>
    <xdr:pic>
      <xdr:nvPicPr>
        <xdr:cNvPr id="29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95250" cy="200025"/>
    <xdr:pic>
      <xdr:nvPicPr>
        <xdr:cNvPr id="29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95250" cy="180975"/>
    <xdr:pic>
      <xdr:nvPicPr>
        <xdr:cNvPr id="29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95250" cy="180975"/>
    <xdr:pic>
      <xdr:nvPicPr>
        <xdr:cNvPr id="29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95250" cy="180975"/>
    <xdr:pic>
      <xdr:nvPicPr>
        <xdr:cNvPr id="299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95250" cy="180975"/>
    <xdr:pic>
      <xdr:nvPicPr>
        <xdr:cNvPr id="299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95250" cy="180975"/>
    <xdr:pic>
      <xdr:nvPicPr>
        <xdr:cNvPr id="299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95250" cy="180975"/>
    <xdr:pic>
      <xdr:nvPicPr>
        <xdr:cNvPr id="299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95250" cy="180975"/>
    <xdr:pic>
      <xdr:nvPicPr>
        <xdr:cNvPr id="299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95250" cy="180975"/>
    <xdr:pic>
      <xdr:nvPicPr>
        <xdr:cNvPr id="299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95250" cy="180975"/>
    <xdr:pic>
      <xdr:nvPicPr>
        <xdr:cNvPr id="299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95250" cy="180975"/>
    <xdr:pic>
      <xdr:nvPicPr>
        <xdr:cNvPr id="29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95250" cy="180975"/>
    <xdr:pic>
      <xdr:nvPicPr>
        <xdr:cNvPr id="299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95250" cy="180975"/>
    <xdr:pic>
      <xdr:nvPicPr>
        <xdr:cNvPr id="30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400050"/>
    <xdr:pic>
      <xdr:nvPicPr>
        <xdr:cNvPr id="30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90500"/>
    <xdr:pic>
      <xdr:nvPicPr>
        <xdr:cNvPr id="30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400050"/>
    <xdr:pic>
      <xdr:nvPicPr>
        <xdr:cNvPr id="30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90500"/>
    <xdr:pic>
      <xdr:nvPicPr>
        <xdr:cNvPr id="30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37</xdr:row>
      <xdr:rowOff>0</xdr:rowOff>
    </xdr:from>
    <xdr:ext cx="190500" cy="571500"/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7697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400050"/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90500"/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400050"/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90500"/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37</xdr:row>
      <xdr:rowOff>0</xdr:rowOff>
    </xdr:from>
    <xdr:ext cx="190500" cy="571500"/>
    <xdr:pic>
      <xdr:nvPicPr>
        <xdr:cNvPr id="30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7697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400050"/>
    <xdr:pic>
      <xdr:nvPicPr>
        <xdr:cNvPr id="30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90500"/>
    <xdr:pic>
      <xdr:nvPicPr>
        <xdr:cNvPr id="30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37</xdr:row>
      <xdr:rowOff>0</xdr:rowOff>
    </xdr:from>
    <xdr:ext cx="190500" cy="571500"/>
    <xdr:pic>
      <xdr:nvPicPr>
        <xdr:cNvPr id="30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7697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400050"/>
    <xdr:pic>
      <xdr:nvPicPr>
        <xdr:cNvPr id="30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90500"/>
    <xdr:pic>
      <xdr:nvPicPr>
        <xdr:cNvPr id="30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400050"/>
    <xdr:pic>
      <xdr:nvPicPr>
        <xdr:cNvPr id="30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90500"/>
    <xdr:pic>
      <xdr:nvPicPr>
        <xdr:cNvPr id="30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37</xdr:row>
      <xdr:rowOff>0</xdr:rowOff>
    </xdr:from>
    <xdr:ext cx="190500" cy="571500"/>
    <xdr:pic>
      <xdr:nvPicPr>
        <xdr:cNvPr id="30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7697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400050"/>
    <xdr:pic>
      <xdr:nvPicPr>
        <xdr:cNvPr id="305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90500"/>
    <xdr:pic>
      <xdr:nvPicPr>
        <xdr:cNvPr id="30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5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5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5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5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5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5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5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37</xdr:row>
      <xdr:rowOff>0</xdr:rowOff>
    </xdr:from>
    <xdr:ext cx="190500" cy="571500"/>
    <xdr:pic>
      <xdr:nvPicPr>
        <xdr:cNvPr id="3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7697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400050"/>
    <xdr:pic>
      <xdr:nvPicPr>
        <xdr:cNvPr id="3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400050"/>
    <xdr:pic>
      <xdr:nvPicPr>
        <xdr:cNvPr id="3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90500"/>
    <xdr:pic>
      <xdr:nvPicPr>
        <xdr:cNvPr id="3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37</xdr:row>
      <xdr:rowOff>0</xdr:rowOff>
    </xdr:from>
    <xdr:ext cx="190500" cy="571500"/>
    <xdr:pic>
      <xdr:nvPicPr>
        <xdr:cNvPr id="30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7697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400050"/>
    <xdr:pic>
      <xdr:nvPicPr>
        <xdr:cNvPr id="30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90500"/>
    <xdr:pic>
      <xdr:nvPicPr>
        <xdr:cNvPr id="30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400050"/>
    <xdr:pic>
      <xdr:nvPicPr>
        <xdr:cNvPr id="30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90500"/>
    <xdr:pic>
      <xdr:nvPicPr>
        <xdr:cNvPr id="30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37</xdr:row>
      <xdr:rowOff>0</xdr:rowOff>
    </xdr:from>
    <xdr:ext cx="190500" cy="571500"/>
    <xdr:pic>
      <xdr:nvPicPr>
        <xdr:cNvPr id="30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7697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400050"/>
    <xdr:pic>
      <xdr:nvPicPr>
        <xdr:cNvPr id="30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90500"/>
    <xdr:pic>
      <xdr:nvPicPr>
        <xdr:cNvPr id="30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9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9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9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9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9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9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9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1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10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10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105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37</xdr:row>
      <xdr:rowOff>0</xdr:rowOff>
    </xdr:from>
    <xdr:ext cx="190500" cy="209550"/>
    <xdr:pic>
      <xdr:nvPicPr>
        <xdr:cNvPr id="31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7697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37</xdr:row>
      <xdr:rowOff>0</xdr:rowOff>
    </xdr:from>
    <xdr:ext cx="190500" cy="209550"/>
    <xdr:pic>
      <xdr:nvPicPr>
        <xdr:cNvPr id="31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7697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90500"/>
    <xdr:pic>
      <xdr:nvPicPr>
        <xdr:cNvPr id="31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200025"/>
    <xdr:pic>
      <xdr:nvPicPr>
        <xdr:cNvPr id="31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90500"/>
    <xdr:pic>
      <xdr:nvPicPr>
        <xdr:cNvPr id="31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1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400050"/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90500"/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18449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24</xdr:col>
      <xdr:colOff>0</xdr:colOff>
      <xdr:row>3</xdr:row>
      <xdr:rowOff>0</xdr:rowOff>
    </xdr:from>
    <xdr:to>
      <xdr:col>24</xdr:col>
      <xdr:colOff>95250</xdr:colOff>
      <xdr:row>3</xdr:row>
      <xdr:rowOff>180975</xdr:rowOff>
    </xdr:to>
    <xdr:pic>
      <xdr:nvPicPr>
        <xdr:cNvPr id="31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81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95250</xdr:colOff>
      <xdr:row>2</xdr:row>
      <xdr:rowOff>133350</xdr:rowOff>
    </xdr:to>
    <xdr:pic>
      <xdr:nvPicPr>
        <xdr:cNvPr id="3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95250</xdr:colOff>
      <xdr:row>2</xdr:row>
      <xdr:rowOff>180975</xdr:rowOff>
    </xdr:to>
    <xdr:pic>
      <xdr:nvPicPr>
        <xdr:cNvPr id="3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95250</xdr:colOff>
      <xdr:row>2</xdr:row>
      <xdr:rowOff>180975</xdr:rowOff>
    </xdr:to>
    <xdr:pic>
      <xdr:nvPicPr>
        <xdr:cNvPr id="3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95250</xdr:colOff>
      <xdr:row>2</xdr:row>
      <xdr:rowOff>133350</xdr:rowOff>
    </xdr:to>
    <xdr:pic>
      <xdr:nvPicPr>
        <xdr:cNvPr id="3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</xdr:row>
      <xdr:rowOff>0</xdr:rowOff>
    </xdr:from>
    <xdr:to>
      <xdr:col>24</xdr:col>
      <xdr:colOff>190500</xdr:colOff>
      <xdr:row>3</xdr:row>
      <xdr:rowOff>247650</xdr:rowOff>
    </xdr:to>
    <xdr:pic>
      <xdr:nvPicPr>
        <xdr:cNvPr id="3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819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24</xdr:col>
      <xdr:colOff>190500</xdr:colOff>
      <xdr:row>2</xdr:row>
      <xdr:rowOff>9525</xdr:rowOff>
    </xdr:to>
    <xdr:pic>
      <xdr:nvPicPr>
        <xdr:cNvPr id="3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190500</xdr:colOff>
      <xdr:row>2</xdr:row>
      <xdr:rowOff>133350</xdr:rowOff>
    </xdr:to>
    <xdr:pic>
      <xdr:nvPicPr>
        <xdr:cNvPr id="3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190500</xdr:colOff>
      <xdr:row>2</xdr:row>
      <xdr:rowOff>257175</xdr:rowOff>
    </xdr:to>
    <xdr:pic>
      <xdr:nvPicPr>
        <xdr:cNvPr id="3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190500</xdr:colOff>
      <xdr:row>2</xdr:row>
      <xdr:rowOff>257175</xdr:rowOff>
    </xdr:to>
    <xdr:pic>
      <xdr:nvPicPr>
        <xdr:cNvPr id="3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190500</xdr:colOff>
      <xdr:row>2</xdr:row>
      <xdr:rowOff>133350</xdr:rowOff>
    </xdr:to>
    <xdr:pic>
      <xdr:nvPicPr>
        <xdr:cNvPr id="3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</xdr:row>
      <xdr:rowOff>0</xdr:rowOff>
    </xdr:from>
    <xdr:to>
      <xdr:col>24</xdr:col>
      <xdr:colOff>190500</xdr:colOff>
      <xdr:row>3</xdr:row>
      <xdr:rowOff>247650</xdr:rowOff>
    </xdr:to>
    <xdr:pic>
      <xdr:nvPicPr>
        <xdr:cNvPr id="3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819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190500</xdr:colOff>
      <xdr:row>2</xdr:row>
      <xdr:rowOff>133350</xdr:rowOff>
    </xdr:to>
    <xdr:pic>
      <xdr:nvPicPr>
        <xdr:cNvPr id="31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190500</xdr:colOff>
      <xdr:row>2</xdr:row>
      <xdr:rowOff>257175</xdr:rowOff>
    </xdr:to>
    <xdr:pic>
      <xdr:nvPicPr>
        <xdr:cNvPr id="31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190500</xdr:colOff>
      <xdr:row>2</xdr:row>
      <xdr:rowOff>257175</xdr:rowOff>
    </xdr:to>
    <xdr:pic>
      <xdr:nvPicPr>
        <xdr:cNvPr id="31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190500</xdr:colOff>
      <xdr:row>2</xdr:row>
      <xdr:rowOff>133350</xdr:rowOff>
    </xdr:to>
    <xdr:pic>
      <xdr:nvPicPr>
        <xdr:cNvPr id="31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190500</xdr:colOff>
      <xdr:row>2</xdr:row>
      <xdr:rowOff>133350</xdr:rowOff>
    </xdr:to>
    <xdr:pic>
      <xdr:nvPicPr>
        <xdr:cNvPr id="31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190500</xdr:colOff>
      <xdr:row>2</xdr:row>
      <xdr:rowOff>257175</xdr:rowOff>
    </xdr:to>
    <xdr:pic>
      <xdr:nvPicPr>
        <xdr:cNvPr id="31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</xdr:row>
      <xdr:rowOff>0</xdr:rowOff>
    </xdr:from>
    <xdr:to>
      <xdr:col>24</xdr:col>
      <xdr:colOff>190500</xdr:colOff>
      <xdr:row>3</xdr:row>
      <xdr:rowOff>247650</xdr:rowOff>
    </xdr:to>
    <xdr:pic>
      <xdr:nvPicPr>
        <xdr:cNvPr id="3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819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</xdr:row>
      <xdr:rowOff>0</xdr:rowOff>
    </xdr:from>
    <xdr:to>
      <xdr:col>24</xdr:col>
      <xdr:colOff>190500</xdr:colOff>
      <xdr:row>3</xdr:row>
      <xdr:rowOff>247650</xdr:rowOff>
    </xdr:to>
    <xdr:pic>
      <xdr:nvPicPr>
        <xdr:cNvPr id="31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819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190500</xdr:colOff>
      <xdr:row>2</xdr:row>
      <xdr:rowOff>133350</xdr:rowOff>
    </xdr:to>
    <xdr:pic>
      <xdr:nvPicPr>
        <xdr:cNvPr id="3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190500</xdr:colOff>
      <xdr:row>2</xdr:row>
      <xdr:rowOff>257175</xdr:rowOff>
    </xdr:to>
    <xdr:pic>
      <xdr:nvPicPr>
        <xdr:cNvPr id="31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190500</xdr:colOff>
      <xdr:row>2</xdr:row>
      <xdr:rowOff>257175</xdr:rowOff>
    </xdr:to>
    <xdr:pic>
      <xdr:nvPicPr>
        <xdr:cNvPr id="31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190500</xdr:colOff>
      <xdr:row>2</xdr:row>
      <xdr:rowOff>133350</xdr:rowOff>
    </xdr:to>
    <xdr:pic>
      <xdr:nvPicPr>
        <xdr:cNvPr id="31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190500</xdr:colOff>
      <xdr:row>2</xdr:row>
      <xdr:rowOff>133350</xdr:rowOff>
    </xdr:to>
    <xdr:pic>
      <xdr:nvPicPr>
        <xdr:cNvPr id="31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190500</xdr:colOff>
      <xdr:row>2</xdr:row>
      <xdr:rowOff>257175</xdr:rowOff>
    </xdr:to>
    <xdr:pic>
      <xdr:nvPicPr>
        <xdr:cNvPr id="31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190500</xdr:colOff>
      <xdr:row>2</xdr:row>
      <xdr:rowOff>133350</xdr:rowOff>
    </xdr:to>
    <xdr:pic>
      <xdr:nvPicPr>
        <xdr:cNvPr id="31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190500</xdr:colOff>
      <xdr:row>2</xdr:row>
      <xdr:rowOff>247650</xdr:rowOff>
    </xdr:to>
    <xdr:pic>
      <xdr:nvPicPr>
        <xdr:cNvPr id="31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</xdr:row>
      <xdr:rowOff>0</xdr:rowOff>
    </xdr:from>
    <xdr:to>
      <xdr:col>24</xdr:col>
      <xdr:colOff>190500</xdr:colOff>
      <xdr:row>3</xdr:row>
      <xdr:rowOff>247650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819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</xdr:row>
      <xdr:rowOff>0</xdr:rowOff>
    </xdr:from>
    <xdr:to>
      <xdr:col>24</xdr:col>
      <xdr:colOff>190500</xdr:colOff>
      <xdr:row>3</xdr:row>
      <xdr:rowOff>247650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819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190500</xdr:colOff>
      <xdr:row>2</xdr:row>
      <xdr:rowOff>133350</xdr:rowOff>
    </xdr:to>
    <xdr:pic>
      <xdr:nvPicPr>
        <xdr:cNvPr id="3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190500</xdr:colOff>
      <xdr:row>2</xdr:row>
      <xdr:rowOff>257175</xdr:rowOff>
    </xdr:to>
    <xdr:pic>
      <xdr:nvPicPr>
        <xdr:cNvPr id="3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190500</xdr:colOff>
      <xdr:row>2</xdr:row>
      <xdr:rowOff>257175</xdr:rowOff>
    </xdr:to>
    <xdr:pic>
      <xdr:nvPicPr>
        <xdr:cNvPr id="3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190500</xdr:colOff>
      <xdr:row>2</xdr:row>
      <xdr:rowOff>133350</xdr:rowOff>
    </xdr:to>
    <xdr:pic>
      <xdr:nvPicPr>
        <xdr:cNvPr id="3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190500</xdr:colOff>
      <xdr:row>2</xdr:row>
      <xdr:rowOff>190500</xdr:rowOff>
    </xdr:to>
    <xdr:pic>
      <xdr:nvPicPr>
        <xdr:cNvPr id="3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190500</xdr:colOff>
      <xdr:row>2</xdr:row>
      <xdr:rowOff>133350</xdr:rowOff>
    </xdr:to>
    <xdr:pic>
      <xdr:nvPicPr>
        <xdr:cNvPr id="31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190500</xdr:colOff>
      <xdr:row>2</xdr:row>
      <xdr:rowOff>133350</xdr:rowOff>
    </xdr:to>
    <xdr:pic>
      <xdr:nvPicPr>
        <xdr:cNvPr id="31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190500</xdr:colOff>
      <xdr:row>2</xdr:row>
      <xdr:rowOff>190500</xdr:rowOff>
    </xdr:to>
    <xdr:pic>
      <xdr:nvPicPr>
        <xdr:cNvPr id="31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</xdr:row>
      <xdr:rowOff>0</xdr:rowOff>
    </xdr:from>
    <xdr:to>
      <xdr:col>24</xdr:col>
      <xdr:colOff>190500</xdr:colOff>
      <xdr:row>3</xdr:row>
      <xdr:rowOff>247650</xdr:rowOff>
    </xdr:to>
    <xdr:pic>
      <xdr:nvPicPr>
        <xdr:cNvPr id="31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819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190500</xdr:colOff>
      <xdr:row>2</xdr:row>
      <xdr:rowOff>133350</xdr:rowOff>
    </xdr:to>
    <xdr:pic>
      <xdr:nvPicPr>
        <xdr:cNvPr id="3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190500</xdr:colOff>
      <xdr:row>2</xdr:row>
      <xdr:rowOff>190500</xdr:rowOff>
    </xdr:to>
    <xdr:pic>
      <xdr:nvPicPr>
        <xdr:cNvPr id="3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190500</xdr:colOff>
      <xdr:row>2</xdr:row>
      <xdr:rowOff>190500</xdr:rowOff>
    </xdr:to>
    <xdr:pic>
      <xdr:nvPicPr>
        <xdr:cNvPr id="3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190500</xdr:colOff>
      <xdr:row>2</xdr:row>
      <xdr:rowOff>142875</xdr:rowOff>
    </xdr:to>
    <xdr:pic>
      <xdr:nvPicPr>
        <xdr:cNvPr id="31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ika\DNS\2016_Tonery_valce_do_tiskaren_a_kopirek\003_Tonery%20ostatni\003_T_podklady%20sklad\p.&#352;kach%20Tabulka%20DN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ika\DNS\2016_Tonery_valce_do_tiskaren_a_kopirek\003_Tonery%20ostatni\003_T_podklady%20sklad\Krot&#225;kov&#225;%20Tonery_22.1.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nery"/>
      <sheetName val="SOP_T"/>
      <sheetName val="CPV"/>
    </sheetNames>
    <sheetDataSet>
      <sheetData sheetId="0" refreshError="1"/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nery"/>
      <sheetName val="SOP_T"/>
      <sheetName val="CPV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8"/>
  <sheetViews>
    <sheetView tabSelected="1" zoomScaleSheetLayoutView="55" workbookViewId="0" topLeftCell="A1">
      <selection activeCell="G7" sqref="G7"/>
    </sheetView>
  </sheetViews>
  <sheetFormatPr defaultColWidth="9.140625" defaultRowHeight="15"/>
  <cols>
    <col min="1" max="1" width="1.421875" style="113" customWidth="1"/>
    <col min="2" max="2" width="5.7109375" style="113" customWidth="1"/>
    <col min="3" max="3" width="50.421875" style="29" customWidth="1"/>
    <col min="4" max="4" width="9.7109375" style="202" customWidth="1"/>
    <col min="5" max="5" width="9.00390625" style="33" customWidth="1"/>
    <col min="6" max="6" width="40.7109375" style="29" customWidth="1"/>
    <col min="7" max="7" width="29.140625" style="203" customWidth="1"/>
    <col min="8" max="8" width="23.57421875" style="29" customWidth="1"/>
    <col min="9" max="9" width="20.8515625" style="29" customWidth="1"/>
    <col min="10" max="10" width="30.8515625" style="30" customWidth="1"/>
    <col min="11" max="11" width="21.57421875" style="30" customWidth="1"/>
    <col min="12" max="12" width="18.57421875" style="30" customWidth="1"/>
    <col min="13" max="13" width="22.140625" style="29" customWidth="1"/>
    <col min="14" max="15" width="22.140625" style="203" hidden="1" customWidth="1"/>
    <col min="16" max="16" width="19.8515625" style="203" customWidth="1"/>
    <col min="17" max="17" width="20.8515625" style="113" customWidth="1"/>
    <col min="18" max="18" width="16.8515625" style="113" customWidth="1"/>
    <col min="19" max="19" width="21.00390625" style="113" customWidth="1"/>
    <col min="20" max="20" width="19.421875" style="113" customWidth="1"/>
    <col min="21" max="21" width="20.421875" style="113" customWidth="1"/>
    <col min="22" max="22" width="51.7109375" style="211" customWidth="1"/>
    <col min="23" max="23" width="11.8515625" style="113" customWidth="1"/>
    <col min="24" max="24" width="17.421875" style="113" customWidth="1"/>
    <col min="25" max="27" width="8.8515625" style="113" customWidth="1"/>
    <col min="28" max="28" width="17.140625" style="113" customWidth="1"/>
    <col min="29" max="29" width="23.140625" style="113" customWidth="1"/>
    <col min="30" max="16384" width="8.8515625" style="113" customWidth="1"/>
  </cols>
  <sheetData>
    <row r="1" spans="2:22" s="30" customFormat="1" ht="24.6" customHeight="1">
      <c r="B1" s="87" t="s">
        <v>117</v>
      </c>
      <c r="C1" s="89"/>
      <c r="D1" s="33"/>
      <c r="E1" s="33"/>
      <c r="F1" s="29"/>
      <c r="G1" s="90"/>
      <c r="H1" s="90"/>
      <c r="I1" s="91"/>
      <c r="J1" s="91"/>
      <c r="K1" s="92"/>
      <c r="L1" s="92"/>
      <c r="M1" s="29"/>
      <c r="N1" s="29"/>
      <c r="O1" s="29"/>
      <c r="P1" s="29"/>
      <c r="V1" s="93"/>
    </row>
    <row r="2" spans="3:24" s="30" customFormat="1" ht="18.75" customHeight="1">
      <c r="C2" s="29"/>
      <c r="D2" s="27"/>
      <c r="E2" s="28"/>
      <c r="F2" s="94"/>
      <c r="G2" s="94"/>
      <c r="H2" s="94"/>
      <c r="I2" s="94"/>
      <c r="J2" s="94"/>
      <c r="K2" s="94"/>
      <c r="L2" s="94"/>
      <c r="M2" s="29"/>
      <c r="N2" s="29"/>
      <c r="O2" s="29"/>
      <c r="P2" s="29"/>
      <c r="R2" s="86" t="s">
        <v>116</v>
      </c>
      <c r="S2" s="86"/>
      <c r="T2" s="86"/>
      <c r="U2" s="95"/>
      <c r="V2" s="96"/>
      <c r="W2" s="95"/>
      <c r="X2" s="95"/>
    </row>
    <row r="3" spans="2:22" s="30" customFormat="1" ht="21.75" customHeight="1">
      <c r="B3" s="97"/>
      <c r="C3" s="98" t="s">
        <v>29</v>
      </c>
      <c r="D3" s="99"/>
      <c r="E3" s="99"/>
      <c r="F3" s="94"/>
      <c r="G3" s="94"/>
      <c r="H3" s="94"/>
      <c r="I3" s="94"/>
      <c r="J3" s="94"/>
      <c r="K3" s="94"/>
      <c r="L3" s="94"/>
      <c r="M3" s="94"/>
      <c r="N3" s="93"/>
      <c r="O3" s="93"/>
      <c r="P3" s="93"/>
      <c r="Q3" s="93"/>
      <c r="R3" s="94"/>
      <c r="S3" s="94"/>
      <c r="U3" s="94"/>
      <c r="V3" s="93"/>
    </row>
    <row r="4" spans="2:22" s="30" customFormat="1" ht="21" customHeight="1" thickBot="1">
      <c r="B4" s="100"/>
      <c r="C4" s="101" t="s">
        <v>5</v>
      </c>
      <c r="D4" s="99"/>
      <c r="E4" s="99"/>
      <c r="F4" s="94"/>
      <c r="G4" s="94"/>
      <c r="H4" s="94"/>
      <c r="I4" s="94"/>
      <c r="J4" s="94"/>
      <c r="K4" s="94"/>
      <c r="L4" s="94"/>
      <c r="M4" s="94"/>
      <c r="N4" s="29"/>
      <c r="O4" s="29"/>
      <c r="P4" s="29"/>
      <c r="Q4" s="29"/>
      <c r="R4" s="94"/>
      <c r="S4" s="94"/>
      <c r="U4" s="94"/>
      <c r="V4" s="93"/>
    </row>
    <row r="5" spans="2:22" s="30" customFormat="1" ht="42.75" customHeight="1" thickBot="1">
      <c r="B5" s="31"/>
      <c r="C5" s="32"/>
      <c r="D5" s="33"/>
      <c r="E5" s="33"/>
      <c r="F5" s="29"/>
      <c r="G5" s="34" t="s">
        <v>4</v>
      </c>
      <c r="H5" s="29"/>
      <c r="I5" s="29"/>
      <c r="J5" s="102"/>
      <c r="M5" s="29"/>
      <c r="N5" s="35"/>
      <c r="O5" s="35"/>
      <c r="P5" s="36"/>
      <c r="R5" s="34" t="s">
        <v>4</v>
      </c>
      <c r="V5" s="103"/>
    </row>
    <row r="6" spans="2:24" s="30" customFormat="1" ht="94.5" customHeight="1" thickBot="1" thickTop="1">
      <c r="B6" s="37" t="s">
        <v>1</v>
      </c>
      <c r="C6" s="38" t="s">
        <v>12</v>
      </c>
      <c r="D6" s="38" t="s">
        <v>0</v>
      </c>
      <c r="E6" s="38" t="s">
        <v>13</v>
      </c>
      <c r="F6" s="38" t="s">
        <v>14</v>
      </c>
      <c r="G6" s="39" t="s">
        <v>2</v>
      </c>
      <c r="H6" s="38" t="s">
        <v>15</v>
      </c>
      <c r="I6" s="38" t="s">
        <v>16</v>
      </c>
      <c r="J6" s="38" t="s">
        <v>31</v>
      </c>
      <c r="K6" s="38" t="s">
        <v>17</v>
      </c>
      <c r="L6" s="40" t="s">
        <v>18</v>
      </c>
      <c r="M6" s="38" t="s">
        <v>19</v>
      </c>
      <c r="N6" s="41" t="s">
        <v>30</v>
      </c>
      <c r="O6" s="41" t="s">
        <v>20</v>
      </c>
      <c r="P6" s="38" t="s">
        <v>21</v>
      </c>
      <c r="Q6" s="38" t="s">
        <v>22</v>
      </c>
      <c r="R6" s="68" t="s">
        <v>23</v>
      </c>
      <c r="S6" s="68" t="s">
        <v>24</v>
      </c>
      <c r="T6" s="68" t="s">
        <v>25</v>
      </c>
      <c r="U6" s="38" t="s">
        <v>26</v>
      </c>
      <c r="V6" s="38" t="s">
        <v>28</v>
      </c>
      <c r="W6" s="38" t="s">
        <v>27</v>
      </c>
      <c r="X6" s="42" t="s">
        <v>7</v>
      </c>
    </row>
    <row r="7" spans="1:29" ht="30" customHeight="1" thickTop="1">
      <c r="A7" s="104" t="s">
        <v>37</v>
      </c>
      <c r="B7" s="105">
        <v>1</v>
      </c>
      <c r="C7" s="106" t="s">
        <v>103</v>
      </c>
      <c r="D7" s="107">
        <v>1</v>
      </c>
      <c r="E7" s="108" t="s">
        <v>32</v>
      </c>
      <c r="F7" s="109" t="s">
        <v>82</v>
      </c>
      <c r="G7" s="19"/>
      <c r="H7" s="72" t="s">
        <v>110</v>
      </c>
      <c r="I7" s="72"/>
      <c r="J7" s="72"/>
      <c r="K7" s="72"/>
      <c r="L7" s="110" t="s">
        <v>33</v>
      </c>
      <c r="M7" s="111" t="s">
        <v>34</v>
      </c>
      <c r="N7" s="20">
        <f aca="true" t="shared" si="0" ref="N7:N34">D7*P7</f>
        <v>3834</v>
      </c>
      <c r="O7" s="20">
        <f aca="true" t="shared" si="1" ref="O7:O34">D7*Q7</f>
        <v>4260</v>
      </c>
      <c r="P7" s="21">
        <f>Q7*0.9</f>
        <v>3834</v>
      </c>
      <c r="Q7" s="21">
        <v>4260</v>
      </c>
      <c r="R7" s="22"/>
      <c r="S7" s="23">
        <f aca="true" t="shared" si="2" ref="S7:S34">D7*R7</f>
        <v>0</v>
      </c>
      <c r="T7" s="49" t="str">
        <f aca="true" t="shared" si="3" ref="T7:T34">IF(ISNUMBER(R7),IF(R7&gt;Q7,"NEVYHOVUJE","VYHOVUJE")," ")</f>
        <v xml:space="preserve"> </v>
      </c>
      <c r="U7" s="77" t="s">
        <v>111</v>
      </c>
      <c r="V7" s="75" t="s">
        <v>35</v>
      </c>
      <c r="W7" s="81">
        <v>22450</v>
      </c>
      <c r="X7" s="112" t="s">
        <v>36</v>
      </c>
      <c r="AB7" s="114"/>
      <c r="AC7" s="114"/>
    </row>
    <row r="8" spans="2:29" ht="30" customHeight="1">
      <c r="B8" s="115">
        <v>2</v>
      </c>
      <c r="C8" s="106" t="s">
        <v>104</v>
      </c>
      <c r="D8" s="107">
        <v>2</v>
      </c>
      <c r="E8" s="108" t="s">
        <v>32</v>
      </c>
      <c r="F8" s="109" t="s">
        <v>83</v>
      </c>
      <c r="G8" s="9"/>
      <c r="H8" s="73"/>
      <c r="I8" s="73"/>
      <c r="J8" s="73"/>
      <c r="K8" s="73"/>
      <c r="L8" s="117"/>
      <c r="M8" s="118"/>
      <c r="N8" s="10">
        <f t="shared" si="0"/>
        <v>7668</v>
      </c>
      <c r="O8" s="10">
        <f t="shared" si="1"/>
        <v>8520</v>
      </c>
      <c r="P8" s="11">
        <f>Q8*0.9</f>
        <v>3834</v>
      </c>
      <c r="Q8" s="21">
        <v>4260</v>
      </c>
      <c r="R8" s="12"/>
      <c r="S8" s="13">
        <f t="shared" si="2"/>
        <v>0</v>
      </c>
      <c r="T8" s="50" t="str">
        <f t="shared" si="3"/>
        <v xml:space="preserve"> </v>
      </c>
      <c r="U8" s="78"/>
      <c r="V8" s="76"/>
      <c r="W8" s="82"/>
      <c r="X8" s="119"/>
      <c r="AB8" s="114"/>
      <c r="AC8" s="114"/>
    </row>
    <row r="9" spans="2:29" ht="30" customHeight="1">
      <c r="B9" s="115">
        <v>3</v>
      </c>
      <c r="C9" s="106" t="s">
        <v>105</v>
      </c>
      <c r="D9" s="107">
        <v>1</v>
      </c>
      <c r="E9" s="108" t="s">
        <v>32</v>
      </c>
      <c r="F9" s="109" t="s">
        <v>84</v>
      </c>
      <c r="G9" s="9"/>
      <c r="H9" s="73"/>
      <c r="I9" s="73"/>
      <c r="J9" s="73"/>
      <c r="K9" s="73"/>
      <c r="L9" s="117"/>
      <c r="M9" s="118"/>
      <c r="N9" s="10">
        <f t="shared" si="0"/>
        <v>3834</v>
      </c>
      <c r="O9" s="10">
        <f t="shared" si="1"/>
        <v>4260</v>
      </c>
      <c r="P9" s="11">
        <f aca="true" t="shared" si="4" ref="P9:P34">Q9*0.9</f>
        <v>3834</v>
      </c>
      <c r="Q9" s="21">
        <v>4260</v>
      </c>
      <c r="R9" s="12"/>
      <c r="S9" s="13">
        <f t="shared" si="2"/>
        <v>0</v>
      </c>
      <c r="T9" s="50" t="str">
        <f t="shared" si="3"/>
        <v xml:space="preserve"> </v>
      </c>
      <c r="U9" s="78"/>
      <c r="V9" s="76"/>
      <c r="W9" s="82"/>
      <c r="X9" s="119"/>
      <c r="AB9" s="114"/>
      <c r="AC9" s="114"/>
    </row>
    <row r="10" spans="2:29" ht="30" customHeight="1">
      <c r="B10" s="115">
        <v>4</v>
      </c>
      <c r="C10" s="106" t="s">
        <v>106</v>
      </c>
      <c r="D10" s="107">
        <v>1</v>
      </c>
      <c r="E10" s="108" t="s">
        <v>32</v>
      </c>
      <c r="F10" s="109" t="s">
        <v>85</v>
      </c>
      <c r="G10" s="9"/>
      <c r="H10" s="73"/>
      <c r="I10" s="73"/>
      <c r="J10" s="73"/>
      <c r="K10" s="73"/>
      <c r="L10" s="117"/>
      <c r="M10" s="118"/>
      <c r="N10" s="10">
        <f t="shared" si="0"/>
        <v>3834</v>
      </c>
      <c r="O10" s="10">
        <f t="shared" si="1"/>
        <v>4260</v>
      </c>
      <c r="P10" s="11">
        <f t="shared" si="4"/>
        <v>3834</v>
      </c>
      <c r="Q10" s="21">
        <v>4260</v>
      </c>
      <c r="R10" s="12"/>
      <c r="S10" s="13">
        <f t="shared" si="2"/>
        <v>0</v>
      </c>
      <c r="T10" s="50" t="str">
        <f t="shared" si="3"/>
        <v xml:space="preserve"> </v>
      </c>
      <c r="U10" s="78"/>
      <c r="V10" s="76"/>
      <c r="W10" s="82"/>
      <c r="X10" s="119"/>
      <c r="AB10" s="114"/>
      <c r="AC10" s="114"/>
    </row>
    <row r="11" spans="2:29" ht="30" customHeight="1">
      <c r="B11" s="115">
        <v>5</v>
      </c>
      <c r="C11" s="106" t="s">
        <v>107</v>
      </c>
      <c r="D11" s="107">
        <v>1</v>
      </c>
      <c r="E11" s="108" t="s">
        <v>32</v>
      </c>
      <c r="F11" s="109" t="s">
        <v>86</v>
      </c>
      <c r="G11" s="9"/>
      <c r="H11" s="73"/>
      <c r="I11" s="73"/>
      <c r="J11" s="73"/>
      <c r="K11" s="73"/>
      <c r="L11" s="117"/>
      <c r="M11" s="118"/>
      <c r="N11" s="10">
        <f t="shared" si="0"/>
        <v>3834</v>
      </c>
      <c r="O11" s="10">
        <f t="shared" si="1"/>
        <v>4260</v>
      </c>
      <c r="P11" s="11">
        <f t="shared" si="4"/>
        <v>3834</v>
      </c>
      <c r="Q11" s="21">
        <v>4260</v>
      </c>
      <c r="R11" s="12"/>
      <c r="S11" s="13">
        <f t="shared" si="2"/>
        <v>0</v>
      </c>
      <c r="T11" s="50" t="str">
        <f t="shared" si="3"/>
        <v xml:space="preserve"> </v>
      </c>
      <c r="U11" s="78"/>
      <c r="V11" s="76"/>
      <c r="W11" s="82"/>
      <c r="X11" s="119"/>
      <c r="AB11" s="114"/>
      <c r="AC11" s="114"/>
    </row>
    <row r="12" spans="1:29" ht="30" customHeight="1" thickBot="1">
      <c r="A12" s="120"/>
      <c r="B12" s="121">
        <v>6</v>
      </c>
      <c r="C12" s="122" t="s">
        <v>108</v>
      </c>
      <c r="D12" s="123">
        <v>1</v>
      </c>
      <c r="E12" s="124" t="s">
        <v>32</v>
      </c>
      <c r="F12" s="125" t="s">
        <v>87</v>
      </c>
      <c r="G12" s="14"/>
      <c r="H12" s="74"/>
      <c r="I12" s="74"/>
      <c r="J12" s="74"/>
      <c r="K12" s="74"/>
      <c r="L12" s="126"/>
      <c r="M12" s="127"/>
      <c r="N12" s="15">
        <f t="shared" si="0"/>
        <v>3834</v>
      </c>
      <c r="O12" s="15">
        <f t="shared" si="1"/>
        <v>4260</v>
      </c>
      <c r="P12" s="54">
        <f t="shared" si="4"/>
        <v>3834</v>
      </c>
      <c r="Q12" s="59">
        <v>4260</v>
      </c>
      <c r="R12" s="17"/>
      <c r="S12" s="18">
        <f t="shared" si="2"/>
        <v>0</v>
      </c>
      <c r="T12" s="57" t="str">
        <f t="shared" si="3"/>
        <v xml:space="preserve"> </v>
      </c>
      <c r="U12" s="79"/>
      <c r="V12" s="80"/>
      <c r="W12" s="83"/>
      <c r="X12" s="128"/>
      <c r="AB12" s="114"/>
      <c r="AC12" s="114"/>
    </row>
    <row r="13" spans="1:29" ht="30" customHeight="1" thickTop="1">
      <c r="A13" s="104" t="s">
        <v>38</v>
      </c>
      <c r="B13" s="129">
        <v>7</v>
      </c>
      <c r="C13" s="130" t="s">
        <v>89</v>
      </c>
      <c r="D13" s="131">
        <v>4</v>
      </c>
      <c r="E13" s="132" t="s">
        <v>32</v>
      </c>
      <c r="F13" s="133" t="s">
        <v>92</v>
      </c>
      <c r="G13" s="19"/>
      <c r="H13" s="72" t="s">
        <v>110</v>
      </c>
      <c r="I13" s="73"/>
      <c r="J13" s="73"/>
      <c r="K13" s="73"/>
      <c r="L13" s="73" t="s">
        <v>40</v>
      </c>
      <c r="M13" s="73" t="s">
        <v>39</v>
      </c>
      <c r="N13" s="20">
        <f t="shared" si="0"/>
        <v>12240</v>
      </c>
      <c r="O13" s="20">
        <f t="shared" si="1"/>
        <v>13600</v>
      </c>
      <c r="P13" s="8">
        <f t="shared" si="4"/>
        <v>3060</v>
      </c>
      <c r="Q13" s="21">
        <v>3400</v>
      </c>
      <c r="R13" s="22"/>
      <c r="S13" s="23">
        <f t="shared" si="2"/>
        <v>0</v>
      </c>
      <c r="T13" s="48" t="str">
        <f t="shared" si="3"/>
        <v xml:space="preserve"> </v>
      </c>
      <c r="U13" s="78" t="s">
        <v>41</v>
      </c>
      <c r="V13" s="76" t="s">
        <v>3</v>
      </c>
      <c r="W13" s="82">
        <v>22910</v>
      </c>
      <c r="X13" s="119" t="s">
        <v>42</v>
      </c>
      <c r="AB13" s="114"/>
      <c r="AC13" s="114"/>
    </row>
    <row r="14" spans="2:29" ht="30" customHeight="1">
      <c r="B14" s="134">
        <v>8</v>
      </c>
      <c r="C14" s="135" t="s">
        <v>88</v>
      </c>
      <c r="D14" s="136">
        <v>4</v>
      </c>
      <c r="E14" s="137" t="s">
        <v>32</v>
      </c>
      <c r="F14" s="138" t="s">
        <v>92</v>
      </c>
      <c r="G14" s="9"/>
      <c r="H14" s="73"/>
      <c r="I14" s="73"/>
      <c r="J14" s="73"/>
      <c r="K14" s="73"/>
      <c r="L14" s="73"/>
      <c r="M14" s="73"/>
      <c r="N14" s="10">
        <f t="shared" si="0"/>
        <v>12240</v>
      </c>
      <c r="O14" s="10">
        <f t="shared" si="1"/>
        <v>13600</v>
      </c>
      <c r="P14" s="11">
        <f t="shared" si="4"/>
        <v>3060</v>
      </c>
      <c r="Q14" s="11">
        <v>3400</v>
      </c>
      <c r="R14" s="12"/>
      <c r="S14" s="13">
        <f t="shared" si="2"/>
        <v>0</v>
      </c>
      <c r="T14" s="50" t="str">
        <f t="shared" si="3"/>
        <v xml:space="preserve"> </v>
      </c>
      <c r="U14" s="78"/>
      <c r="V14" s="76"/>
      <c r="W14" s="82"/>
      <c r="X14" s="119"/>
      <c r="AB14" s="114"/>
      <c r="AC14" s="114"/>
    </row>
    <row r="15" spans="2:29" ht="30" customHeight="1">
      <c r="B15" s="134">
        <v>9</v>
      </c>
      <c r="C15" s="135" t="s">
        <v>90</v>
      </c>
      <c r="D15" s="136">
        <v>4</v>
      </c>
      <c r="E15" s="137" t="s">
        <v>32</v>
      </c>
      <c r="F15" s="138" t="s">
        <v>92</v>
      </c>
      <c r="G15" s="9"/>
      <c r="H15" s="73"/>
      <c r="I15" s="73"/>
      <c r="J15" s="73"/>
      <c r="K15" s="73"/>
      <c r="L15" s="73"/>
      <c r="M15" s="73"/>
      <c r="N15" s="10">
        <f t="shared" si="0"/>
        <v>12240</v>
      </c>
      <c r="O15" s="10">
        <f t="shared" si="1"/>
        <v>13600</v>
      </c>
      <c r="P15" s="11">
        <f t="shared" si="4"/>
        <v>3060</v>
      </c>
      <c r="Q15" s="11">
        <v>3400</v>
      </c>
      <c r="R15" s="12"/>
      <c r="S15" s="13">
        <f t="shared" si="2"/>
        <v>0</v>
      </c>
      <c r="T15" s="50" t="str">
        <f t="shared" si="3"/>
        <v xml:space="preserve"> </v>
      </c>
      <c r="U15" s="78"/>
      <c r="V15" s="76"/>
      <c r="W15" s="82"/>
      <c r="X15" s="119"/>
      <c r="AB15" s="114"/>
      <c r="AC15" s="114"/>
    </row>
    <row r="16" spans="1:29" ht="30" customHeight="1" thickBot="1">
      <c r="A16" s="120"/>
      <c r="B16" s="139">
        <v>10</v>
      </c>
      <c r="C16" s="140" t="s">
        <v>91</v>
      </c>
      <c r="D16" s="141">
        <v>6</v>
      </c>
      <c r="E16" s="142" t="s">
        <v>32</v>
      </c>
      <c r="F16" s="143" t="s">
        <v>93</v>
      </c>
      <c r="G16" s="14"/>
      <c r="H16" s="74"/>
      <c r="I16" s="74"/>
      <c r="J16" s="74"/>
      <c r="K16" s="74"/>
      <c r="L16" s="74"/>
      <c r="M16" s="74"/>
      <c r="N16" s="15">
        <f t="shared" si="0"/>
        <v>11880</v>
      </c>
      <c r="O16" s="15">
        <f t="shared" si="1"/>
        <v>13200</v>
      </c>
      <c r="P16" s="54">
        <f t="shared" si="4"/>
        <v>1980</v>
      </c>
      <c r="Q16" s="16">
        <v>2200</v>
      </c>
      <c r="R16" s="17"/>
      <c r="S16" s="18">
        <f t="shared" si="2"/>
        <v>0</v>
      </c>
      <c r="T16" s="58" t="str">
        <f t="shared" si="3"/>
        <v xml:space="preserve"> </v>
      </c>
      <c r="U16" s="79"/>
      <c r="V16" s="80"/>
      <c r="W16" s="83"/>
      <c r="X16" s="128"/>
      <c r="AB16" s="114"/>
      <c r="AC16" s="114"/>
    </row>
    <row r="17" spans="1:29" ht="53.4" customHeight="1" thickTop="1">
      <c r="A17" s="113" t="s">
        <v>43</v>
      </c>
      <c r="B17" s="105">
        <v>11</v>
      </c>
      <c r="C17" s="144" t="s">
        <v>44</v>
      </c>
      <c r="D17" s="145">
        <v>1</v>
      </c>
      <c r="E17" s="70" t="s">
        <v>32</v>
      </c>
      <c r="F17" s="146" t="s">
        <v>45</v>
      </c>
      <c r="G17" s="19"/>
      <c r="H17" s="72" t="s">
        <v>110</v>
      </c>
      <c r="I17" s="73" t="s">
        <v>48</v>
      </c>
      <c r="J17" s="73" t="s">
        <v>49</v>
      </c>
      <c r="K17" s="73"/>
      <c r="L17" s="73" t="s">
        <v>70</v>
      </c>
      <c r="M17" s="73" t="s">
        <v>50</v>
      </c>
      <c r="N17" s="20">
        <f t="shared" si="0"/>
        <v>2250</v>
      </c>
      <c r="O17" s="20">
        <f t="shared" si="1"/>
        <v>2500</v>
      </c>
      <c r="P17" s="8">
        <f t="shared" si="4"/>
        <v>2250</v>
      </c>
      <c r="Q17" s="21">
        <v>2500</v>
      </c>
      <c r="R17" s="22"/>
      <c r="S17" s="23">
        <f t="shared" si="2"/>
        <v>0</v>
      </c>
      <c r="T17" s="49" t="str">
        <f t="shared" si="3"/>
        <v xml:space="preserve"> </v>
      </c>
      <c r="U17" s="78" t="s">
        <v>112</v>
      </c>
      <c r="V17" s="76" t="s">
        <v>3</v>
      </c>
      <c r="W17" s="82">
        <v>22941</v>
      </c>
      <c r="X17" s="119" t="s">
        <v>61</v>
      </c>
      <c r="AB17" s="114"/>
      <c r="AC17" s="114"/>
    </row>
    <row r="18" spans="2:29" ht="30" customHeight="1">
      <c r="B18" s="115">
        <v>12</v>
      </c>
      <c r="C18" s="147" t="s">
        <v>46</v>
      </c>
      <c r="D18" s="148">
        <v>1</v>
      </c>
      <c r="E18" s="137" t="s">
        <v>32</v>
      </c>
      <c r="F18" s="149" t="s">
        <v>47</v>
      </c>
      <c r="G18" s="9"/>
      <c r="H18" s="73"/>
      <c r="I18" s="73"/>
      <c r="J18" s="73"/>
      <c r="K18" s="73"/>
      <c r="L18" s="73"/>
      <c r="M18" s="73"/>
      <c r="N18" s="10">
        <f t="shared" si="0"/>
        <v>1800</v>
      </c>
      <c r="O18" s="10">
        <f t="shared" si="1"/>
        <v>2000</v>
      </c>
      <c r="P18" s="11">
        <f t="shared" si="4"/>
        <v>1800</v>
      </c>
      <c r="Q18" s="11">
        <v>2000</v>
      </c>
      <c r="R18" s="12"/>
      <c r="S18" s="13">
        <f t="shared" si="2"/>
        <v>0</v>
      </c>
      <c r="T18" s="50" t="str">
        <f t="shared" si="3"/>
        <v xml:space="preserve"> </v>
      </c>
      <c r="U18" s="78"/>
      <c r="V18" s="76"/>
      <c r="W18" s="82"/>
      <c r="X18" s="119"/>
      <c r="AB18" s="114"/>
      <c r="AC18" s="114"/>
    </row>
    <row r="19" spans="2:29" ht="30" customHeight="1">
      <c r="B19" s="115">
        <v>13</v>
      </c>
      <c r="C19" s="150" t="s">
        <v>71</v>
      </c>
      <c r="D19" s="148">
        <v>1</v>
      </c>
      <c r="E19" s="137" t="s">
        <v>32</v>
      </c>
      <c r="F19" s="149" t="s">
        <v>118</v>
      </c>
      <c r="G19" s="9"/>
      <c r="H19" s="73"/>
      <c r="I19" s="73"/>
      <c r="J19" s="73"/>
      <c r="K19" s="73"/>
      <c r="L19" s="73"/>
      <c r="M19" s="73"/>
      <c r="N19" s="10">
        <f t="shared" si="0"/>
        <v>11700</v>
      </c>
      <c r="O19" s="10">
        <f t="shared" si="1"/>
        <v>13000</v>
      </c>
      <c r="P19" s="11">
        <f t="shared" si="4"/>
        <v>11700</v>
      </c>
      <c r="Q19" s="11">
        <v>13000</v>
      </c>
      <c r="R19" s="12"/>
      <c r="S19" s="13">
        <f t="shared" si="2"/>
        <v>0</v>
      </c>
      <c r="T19" s="50" t="str">
        <f t="shared" si="3"/>
        <v xml:space="preserve"> </v>
      </c>
      <c r="U19" s="78"/>
      <c r="V19" s="76"/>
      <c r="W19" s="82"/>
      <c r="X19" s="119"/>
      <c r="AB19" s="114"/>
      <c r="AC19" s="114"/>
    </row>
    <row r="20" spans="2:29" ht="30" customHeight="1">
      <c r="B20" s="115">
        <v>14</v>
      </c>
      <c r="C20" s="150" t="s">
        <v>72</v>
      </c>
      <c r="D20" s="148">
        <v>1</v>
      </c>
      <c r="E20" s="137" t="s">
        <v>32</v>
      </c>
      <c r="F20" s="149" t="s">
        <v>119</v>
      </c>
      <c r="G20" s="9"/>
      <c r="H20" s="73"/>
      <c r="I20" s="73"/>
      <c r="J20" s="73"/>
      <c r="K20" s="73"/>
      <c r="L20" s="73"/>
      <c r="M20" s="73"/>
      <c r="N20" s="10">
        <f t="shared" si="0"/>
        <v>11700</v>
      </c>
      <c r="O20" s="10">
        <f t="shared" si="1"/>
        <v>13000</v>
      </c>
      <c r="P20" s="11">
        <f t="shared" si="4"/>
        <v>11700</v>
      </c>
      <c r="Q20" s="11">
        <v>13000</v>
      </c>
      <c r="R20" s="12"/>
      <c r="S20" s="13">
        <f t="shared" si="2"/>
        <v>0</v>
      </c>
      <c r="T20" s="50" t="str">
        <f t="shared" si="3"/>
        <v xml:space="preserve"> </v>
      </c>
      <c r="U20" s="78"/>
      <c r="V20" s="76"/>
      <c r="W20" s="82"/>
      <c r="X20" s="119"/>
      <c r="AB20" s="114"/>
      <c r="AC20" s="114"/>
    </row>
    <row r="21" spans="2:29" ht="30" customHeight="1">
      <c r="B21" s="115">
        <v>15</v>
      </c>
      <c r="C21" s="150" t="s">
        <v>73</v>
      </c>
      <c r="D21" s="148">
        <v>1</v>
      </c>
      <c r="E21" s="137" t="s">
        <v>32</v>
      </c>
      <c r="F21" s="149" t="s">
        <v>120</v>
      </c>
      <c r="G21" s="9"/>
      <c r="H21" s="73"/>
      <c r="I21" s="73"/>
      <c r="J21" s="73"/>
      <c r="K21" s="73"/>
      <c r="L21" s="73"/>
      <c r="M21" s="73"/>
      <c r="N21" s="10">
        <f t="shared" si="0"/>
        <v>11700</v>
      </c>
      <c r="O21" s="10">
        <f t="shared" si="1"/>
        <v>13000</v>
      </c>
      <c r="P21" s="11">
        <f t="shared" si="4"/>
        <v>11700</v>
      </c>
      <c r="Q21" s="11">
        <v>13000</v>
      </c>
      <c r="R21" s="12"/>
      <c r="S21" s="13">
        <f t="shared" si="2"/>
        <v>0</v>
      </c>
      <c r="T21" s="50" t="str">
        <f t="shared" si="3"/>
        <v xml:space="preserve"> </v>
      </c>
      <c r="U21" s="78"/>
      <c r="V21" s="76"/>
      <c r="W21" s="82"/>
      <c r="X21" s="119"/>
      <c r="AB21" s="114"/>
      <c r="AC21" s="114"/>
    </row>
    <row r="22" spans="2:29" ht="30" customHeight="1">
      <c r="B22" s="115">
        <v>16</v>
      </c>
      <c r="C22" s="150" t="s">
        <v>74</v>
      </c>
      <c r="D22" s="148">
        <v>2</v>
      </c>
      <c r="E22" s="137" t="s">
        <v>32</v>
      </c>
      <c r="F22" s="149" t="s">
        <v>121</v>
      </c>
      <c r="G22" s="9"/>
      <c r="H22" s="73"/>
      <c r="I22" s="73"/>
      <c r="J22" s="73"/>
      <c r="K22" s="73"/>
      <c r="L22" s="73"/>
      <c r="M22" s="73"/>
      <c r="N22" s="10">
        <f t="shared" si="0"/>
        <v>4680</v>
      </c>
      <c r="O22" s="10">
        <f t="shared" si="1"/>
        <v>5200</v>
      </c>
      <c r="P22" s="11">
        <f t="shared" si="4"/>
        <v>2340</v>
      </c>
      <c r="Q22" s="11">
        <v>2600</v>
      </c>
      <c r="R22" s="12"/>
      <c r="S22" s="13">
        <f t="shared" si="2"/>
        <v>0</v>
      </c>
      <c r="T22" s="50" t="str">
        <f t="shared" si="3"/>
        <v xml:space="preserve"> </v>
      </c>
      <c r="U22" s="78"/>
      <c r="V22" s="76"/>
      <c r="W22" s="82"/>
      <c r="X22" s="119"/>
      <c r="AB22" s="114"/>
      <c r="AC22" s="114"/>
    </row>
    <row r="23" spans="2:29" ht="30" customHeight="1">
      <c r="B23" s="115">
        <v>17</v>
      </c>
      <c r="C23" s="150" t="s">
        <v>51</v>
      </c>
      <c r="D23" s="148">
        <v>1</v>
      </c>
      <c r="E23" s="137" t="s">
        <v>32</v>
      </c>
      <c r="F23" s="149" t="s">
        <v>94</v>
      </c>
      <c r="G23" s="9"/>
      <c r="H23" s="73"/>
      <c r="I23" s="73"/>
      <c r="J23" s="73"/>
      <c r="K23" s="73"/>
      <c r="L23" s="73"/>
      <c r="M23" s="73"/>
      <c r="N23" s="10">
        <f t="shared" si="0"/>
        <v>1620</v>
      </c>
      <c r="O23" s="10">
        <f t="shared" si="1"/>
        <v>1800</v>
      </c>
      <c r="P23" s="11">
        <f t="shared" si="4"/>
        <v>1620</v>
      </c>
      <c r="Q23" s="11">
        <v>1800</v>
      </c>
      <c r="R23" s="12"/>
      <c r="S23" s="13">
        <f t="shared" si="2"/>
        <v>0</v>
      </c>
      <c r="T23" s="50" t="str">
        <f t="shared" si="3"/>
        <v xml:space="preserve"> </v>
      </c>
      <c r="U23" s="78"/>
      <c r="V23" s="76"/>
      <c r="W23" s="82"/>
      <c r="X23" s="119"/>
      <c r="AB23" s="114"/>
      <c r="AC23" s="114"/>
    </row>
    <row r="24" spans="2:29" ht="30" customHeight="1">
      <c r="B24" s="115">
        <v>18</v>
      </c>
      <c r="C24" s="150" t="s">
        <v>52</v>
      </c>
      <c r="D24" s="148">
        <v>1</v>
      </c>
      <c r="E24" s="137" t="s">
        <v>32</v>
      </c>
      <c r="F24" s="149" t="s">
        <v>95</v>
      </c>
      <c r="G24" s="9"/>
      <c r="H24" s="73"/>
      <c r="I24" s="73"/>
      <c r="J24" s="73"/>
      <c r="K24" s="73"/>
      <c r="L24" s="73"/>
      <c r="M24" s="73"/>
      <c r="N24" s="10">
        <f t="shared" si="0"/>
        <v>1800</v>
      </c>
      <c r="O24" s="10">
        <f t="shared" si="1"/>
        <v>2000</v>
      </c>
      <c r="P24" s="11">
        <f t="shared" si="4"/>
        <v>1800</v>
      </c>
      <c r="Q24" s="11">
        <v>2000</v>
      </c>
      <c r="R24" s="12"/>
      <c r="S24" s="13">
        <f t="shared" si="2"/>
        <v>0</v>
      </c>
      <c r="T24" s="50" t="str">
        <f t="shared" si="3"/>
        <v xml:space="preserve"> </v>
      </c>
      <c r="U24" s="78"/>
      <c r="V24" s="76"/>
      <c r="W24" s="82"/>
      <c r="X24" s="119"/>
      <c r="AB24" s="114"/>
      <c r="AC24" s="114"/>
    </row>
    <row r="25" spans="2:29" ht="30" customHeight="1">
      <c r="B25" s="115">
        <v>19</v>
      </c>
      <c r="C25" s="150" t="s">
        <v>53</v>
      </c>
      <c r="D25" s="148">
        <v>1</v>
      </c>
      <c r="E25" s="137" t="s">
        <v>54</v>
      </c>
      <c r="F25" s="149" t="s">
        <v>96</v>
      </c>
      <c r="G25" s="9"/>
      <c r="H25" s="73"/>
      <c r="I25" s="73"/>
      <c r="J25" s="73"/>
      <c r="K25" s="73"/>
      <c r="L25" s="73"/>
      <c r="M25" s="73"/>
      <c r="N25" s="10">
        <f t="shared" si="0"/>
        <v>6750</v>
      </c>
      <c r="O25" s="10">
        <f t="shared" si="1"/>
        <v>7500</v>
      </c>
      <c r="P25" s="11">
        <f t="shared" si="4"/>
        <v>6750</v>
      </c>
      <c r="Q25" s="11">
        <v>7500</v>
      </c>
      <c r="R25" s="12"/>
      <c r="S25" s="13">
        <f t="shared" si="2"/>
        <v>0</v>
      </c>
      <c r="T25" s="50" t="str">
        <f t="shared" si="3"/>
        <v xml:space="preserve"> </v>
      </c>
      <c r="U25" s="78"/>
      <c r="V25" s="76"/>
      <c r="W25" s="82"/>
      <c r="X25" s="119"/>
      <c r="AB25" s="114"/>
      <c r="AC25" s="114"/>
    </row>
    <row r="26" spans="2:29" ht="30" customHeight="1">
      <c r="B26" s="115">
        <v>20</v>
      </c>
      <c r="C26" s="150" t="s">
        <v>55</v>
      </c>
      <c r="D26" s="148">
        <v>2</v>
      </c>
      <c r="E26" s="137" t="s">
        <v>32</v>
      </c>
      <c r="F26" s="151" t="s">
        <v>97</v>
      </c>
      <c r="G26" s="9"/>
      <c r="H26" s="73"/>
      <c r="I26" s="73"/>
      <c r="J26" s="73"/>
      <c r="K26" s="73"/>
      <c r="L26" s="73"/>
      <c r="M26" s="73"/>
      <c r="N26" s="10">
        <f t="shared" si="0"/>
        <v>3060</v>
      </c>
      <c r="O26" s="10">
        <f t="shared" si="1"/>
        <v>3400</v>
      </c>
      <c r="P26" s="11">
        <f t="shared" si="4"/>
        <v>1530</v>
      </c>
      <c r="Q26" s="11">
        <v>1700</v>
      </c>
      <c r="R26" s="12"/>
      <c r="S26" s="13">
        <f t="shared" si="2"/>
        <v>0</v>
      </c>
      <c r="T26" s="50" t="str">
        <f t="shared" si="3"/>
        <v xml:space="preserve"> </v>
      </c>
      <c r="U26" s="78"/>
      <c r="V26" s="76"/>
      <c r="W26" s="82"/>
      <c r="X26" s="119"/>
      <c r="AB26" s="114"/>
      <c r="AC26" s="114"/>
    </row>
    <row r="27" spans="1:29" ht="30" customHeight="1" thickBot="1">
      <c r="A27" s="120"/>
      <c r="B27" s="152">
        <v>21</v>
      </c>
      <c r="C27" s="153" t="s">
        <v>56</v>
      </c>
      <c r="D27" s="154">
        <v>2</v>
      </c>
      <c r="E27" s="155" t="s">
        <v>32</v>
      </c>
      <c r="F27" s="156" t="s">
        <v>97</v>
      </c>
      <c r="G27" s="51"/>
      <c r="H27" s="157"/>
      <c r="I27" s="74"/>
      <c r="J27" s="74"/>
      <c r="K27" s="157"/>
      <c r="L27" s="74"/>
      <c r="M27" s="74"/>
      <c r="N27" s="24">
        <f t="shared" si="0"/>
        <v>3060</v>
      </c>
      <c r="O27" s="24">
        <f t="shared" si="1"/>
        <v>3400</v>
      </c>
      <c r="P27" s="54">
        <f t="shared" si="4"/>
        <v>1530</v>
      </c>
      <c r="Q27" s="25">
        <v>1700</v>
      </c>
      <c r="R27" s="52"/>
      <c r="S27" s="26">
        <f t="shared" si="2"/>
        <v>0</v>
      </c>
      <c r="T27" s="57" t="str">
        <f t="shared" si="3"/>
        <v xml:space="preserve"> </v>
      </c>
      <c r="U27" s="79"/>
      <c r="V27" s="80"/>
      <c r="W27" s="83"/>
      <c r="X27" s="158"/>
      <c r="AB27" s="114"/>
      <c r="AC27" s="114"/>
    </row>
    <row r="28" spans="1:29" ht="106.5" customHeight="1" thickTop="1">
      <c r="A28" s="104" t="s">
        <v>57</v>
      </c>
      <c r="B28" s="105">
        <v>22</v>
      </c>
      <c r="C28" s="159" t="s">
        <v>58</v>
      </c>
      <c r="D28" s="160">
        <v>2</v>
      </c>
      <c r="E28" s="161" t="s">
        <v>32</v>
      </c>
      <c r="F28" s="162" t="s">
        <v>109</v>
      </c>
      <c r="G28" s="19"/>
      <c r="H28" s="163" t="s">
        <v>110</v>
      </c>
      <c r="I28" s="72" t="s">
        <v>48</v>
      </c>
      <c r="J28" s="72" t="s">
        <v>64</v>
      </c>
      <c r="K28" s="163"/>
      <c r="L28" s="72" t="s">
        <v>66</v>
      </c>
      <c r="M28" s="72" t="s">
        <v>65</v>
      </c>
      <c r="N28" s="20">
        <f t="shared" si="0"/>
        <v>3960</v>
      </c>
      <c r="O28" s="20">
        <f t="shared" si="1"/>
        <v>4400</v>
      </c>
      <c r="P28" s="8">
        <f t="shared" si="4"/>
        <v>1980</v>
      </c>
      <c r="Q28" s="8">
        <v>2200</v>
      </c>
      <c r="R28" s="22"/>
      <c r="S28" s="23">
        <f t="shared" si="2"/>
        <v>0</v>
      </c>
      <c r="T28" s="48" t="str">
        <f t="shared" si="3"/>
        <v xml:space="preserve"> </v>
      </c>
      <c r="U28" s="77" t="s">
        <v>62</v>
      </c>
      <c r="V28" s="75" t="s">
        <v>3</v>
      </c>
      <c r="W28" s="81">
        <v>22798</v>
      </c>
      <c r="X28" s="164" t="s">
        <v>63</v>
      </c>
      <c r="AB28" s="114"/>
      <c r="AC28" s="114"/>
    </row>
    <row r="29" spans="2:29" ht="30" customHeight="1">
      <c r="B29" s="115">
        <v>23</v>
      </c>
      <c r="C29" s="165" t="s">
        <v>59</v>
      </c>
      <c r="D29" s="148">
        <v>1</v>
      </c>
      <c r="E29" s="137" t="s">
        <v>32</v>
      </c>
      <c r="F29" s="138" t="s">
        <v>98</v>
      </c>
      <c r="G29" s="9"/>
      <c r="H29" s="73"/>
      <c r="I29" s="73"/>
      <c r="J29" s="73"/>
      <c r="K29" s="73"/>
      <c r="L29" s="73"/>
      <c r="M29" s="73"/>
      <c r="N29" s="10">
        <f t="shared" si="0"/>
        <v>3150</v>
      </c>
      <c r="O29" s="10">
        <f t="shared" si="1"/>
        <v>3500</v>
      </c>
      <c r="P29" s="11">
        <f t="shared" si="4"/>
        <v>3150</v>
      </c>
      <c r="Q29" s="54">
        <v>3500</v>
      </c>
      <c r="R29" s="12"/>
      <c r="S29" s="13">
        <f t="shared" si="2"/>
        <v>0</v>
      </c>
      <c r="T29" s="50" t="str">
        <f t="shared" si="3"/>
        <v xml:space="preserve"> </v>
      </c>
      <c r="U29" s="78"/>
      <c r="V29" s="76"/>
      <c r="W29" s="82"/>
      <c r="X29" s="119"/>
      <c r="AB29" s="114"/>
      <c r="AC29" s="114"/>
    </row>
    <row r="30" spans="1:29" ht="30" customHeight="1" thickBot="1">
      <c r="A30" s="120"/>
      <c r="B30" s="166">
        <v>24</v>
      </c>
      <c r="C30" s="167" t="s">
        <v>60</v>
      </c>
      <c r="D30" s="168">
        <v>1</v>
      </c>
      <c r="E30" s="71" t="s">
        <v>32</v>
      </c>
      <c r="F30" s="169" t="s">
        <v>99</v>
      </c>
      <c r="G30" s="14"/>
      <c r="H30" s="74"/>
      <c r="I30" s="74"/>
      <c r="J30" s="74"/>
      <c r="K30" s="74"/>
      <c r="L30" s="74"/>
      <c r="M30" s="74"/>
      <c r="N30" s="15">
        <f t="shared" si="0"/>
        <v>2520</v>
      </c>
      <c r="O30" s="15">
        <f t="shared" si="1"/>
        <v>2800</v>
      </c>
      <c r="P30" s="54">
        <f t="shared" si="4"/>
        <v>2520</v>
      </c>
      <c r="Q30" s="16">
        <v>2800</v>
      </c>
      <c r="R30" s="17"/>
      <c r="S30" s="18">
        <f t="shared" si="2"/>
        <v>0</v>
      </c>
      <c r="T30" s="57" t="str">
        <f t="shared" si="3"/>
        <v xml:space="preserve"> </v>
      </c>
      <c r="U30" s="79"/>
      <c r="V30" s="80"/>
      <c r="W30" s="83"/>
      <c r="X30" s="128"/>
      <c r="AB30" s="114"/>
      <c r="AC30" s="114"/>
    </row>
    <row r="31" spans="1:29" ht="78.75" customHeight="1" thickTop="1">
      <c r="A31" s="113" t="s">
        <v>67</v>
      </c>
      <c r="B31" s="170">
        <v>25</v>
      </c>
      <c r="C31" s="130" t="s">
        <v>115</v>
      </c>
      <c r="D31" s="131">
        <v>1</v>
      </c>
      <c r="E31" s="171" t="s">
        <v>54</v>
      </c>
      <c r="F31" s="172" t="s">
        <v>114</v>
      </c>
      <c r="G31" s="19"/>
      <c r="H31" s="72" t="s">
        <v>110</v>
      </c>
      <c r="I31" s="73" t="s">
        <v>48</v>
      </c>
      <c r="J31" s="73" t="s">
        <v>81</v>
      </c>
      <c r="K31" s="73"/>
      <c r="L31" s="73" t="s">
        <v>69</v>
      </c>
      <c r="M31" s="73" t="s">
        <v>68</v>
      </c>
      <c r="N31" s="20">
        <f t="shared" si="0"/>
        <v>8010</v>
      </c>
      <c r="O31" s="20">
        <f t="shared" si="1"/>
        <v>8900</v>
      </c>
      <c r="P31" s="8">
        <f t="shared" si="4"/>
        <v>8010</v>
      </c>
      <c r="Q31" s="21">
        <v>8900</v>
      </c>
      <c r="R31" s="22"/>
      <c r="S31" s="23">
        <f t="shared" si="2"/>
        <v>0</v>
      </c>
      <c r="T31" s="48" t="str">
        <f t="shared" si="3"/>
        <v xml:space="preserve"> </v>
      </c>
      <c r="U31" s="78" t="s">
        <v>100</v>
      </c>
      <c r="V31" s="76" t="s">
        <v>3</v>
      </c>
      <c r="W31" s="82">
        <v>20633</v>
      </c>
      <c r="X31" s="119" t="s">
        <v>75</v>
      </c>
      <c r="AB31" s="114"/>
      <c r="AC31" s="114"/>
    </row>
    <row r="32" spans="1:29" ht="90.75" customHeight="1" thickBot="1">
      <c r="A32" s="120"/>
      <c r="B32" s="121">
        <v>26</v>
      </c>
      <c r="C32" s="140" t="s">
        <v>115</v>
      </c>
      <c r="D32" s="141">
        <v>1</v>
      </c>
      <c r="E32" s="173" t="s">
        <v>54</v>
      </c>
      <c r="F32" s="174" t="s">
        <v>113</v>
      </c>
      <c r="G32" s="14"/>
      <c r="H32" s="74"/>
      <c r="I32" s="74"/>
      <c r="J32" s="74"/>
      <c r="K32" s="74"/>
      <c r="L32" s="74"/>
      <c r="M32" s="74"/>
      <c r="N32" s="60">
        <f t="shared" si="0"/>
        <v>8010</v>
      </c>
      <c r="O32" s="15">
        <f t="shared" si="1"/>
        <v>8900</v>
      </c>
      <c r="P32" s="16">
        <f t="shared" si="4"/>
        <v>8010</v>
      </c>
      <c r="Q32" s="16">
        <v>8900</v>
      </c>
      <c r="R32" s="55"/>
      <c r="S32" s="56">
        <f t="shared" si="2"/>
        <v>0</v>
      </c>
      <c r="T32" s="57" t="str">
        <f t="shared" si="3"/>
        <v xml:space="preserve"> </v>
      </c>
      <c r="U32" s="78"/>
      <c r="V32" s="76"/>
      <c r="W32" s="82"/>
      <c r="X32" s="119"/>
      <c r="AB32" s="114"/>
      <c r="AC32" s="114"/>
    </row>
    <row r="33" spans="1:29" ht="53.25" customHeight="1" thickBot="1" thickTop="1">
      <c r="A33" s="113" t="s">
        <v>76</v>
      </c>
      <c r="B33" s="105">
        <v>27</v>
      </c>
      <c r="C33" s="175" t="s">
        <v>101</v>
      </c>
      <c r="D33" s="176">
        <v>1</v>
      </c>
      <c r="E33" s="132" t="s">
        <v>32</v>
      </c>
      <c r="F33" s="177" t="s">
        <v>80</v>
      </c>
      <c r="G33" s="19"/>
      <c r="H33" s="132" t="s">
        <v>110</v>
      </c>
      <c r="I33" s="73"/>
      <c r="J33" s="73"/>
      <c r="K33" s="73"/>
      <c r="L33" s="73" t="s">
        <v>77</v>
      </c>
      <c r="M33" s="73" t="s">
        <v>78</v>
      </c>
      <c r="N33" s="61">
        <f t="shared" si="0"/>
        <v>585</v>
      </c>
      <c r="O33" s="15">
        <f t="shared" si="1"/>
        <v>650</v>
      </c>
      <c r="P33" s="53">
        <f t="shared" si="4"/>
        <v>585</v>
      </c>
      <c r="Q33" s="62">
        <v>650</v>
      </c>
      <c r="R33" s="64"/>
      <c r="S33" s="66">
        <f t="shared" si="2"/>
        <v>0</v>
      </c>
      <c r="T33" s="67" t="str">
        <f t="shared" si="3"/>
        <v xml:space="preserve"> </v>
      </c>
      <c r="U33" s="77" t="s">
        <v>102</v>
      </c>
      <c r="V33" s="75" t="s">
        <v>3</v>
      </c>
      <c r="W33" s="178">
        <v>25928</v>
      </c>
      <c r="X33" s="179" t="s">
        <v>79</v>
      </c>
      <c r="AB33" s="114"/>
      <c r="AC33" s="114"/>
    </row>
    <row r="34" spans="2:29" ht="0.75" customHeight="1" thickBot="1" thickTop="1">
      <c r="B34" s="115">
        <v>28</v>
      </c>
      <c r="C34" s="180"/>
      <c r="D34" s="181"/>
      <c r="E34" s="137"/>
      <c r="F34" s="138"/>
      <c r="G34" s="116"/>
      <c r="H34" s="137"/>
      <c r="I34" s="73"/>
      <c r="J34" s="73"/>
      <c r="K34" s="73"/>
      <c r="L34" s="73"/>
      <c r="M34" s="73"/>
      <c r="N34" s="10">
        <f t="shared" si="0"/>
        <v>0</v>
      </c>
      <c r="O34" s="10">
        <f t="shared" si="1"/>
        <v>0</v>
      </c>
      <c r="P34" s="11">
        <f t="shared" si="4"/>
        <v>0</v>
      </c>
      <c r="Q34" s="63"/>
      <c r="R34" s="182"/>
      <c r="S34" s="65">
        <f t="shared" si="2"/>
        <v>0</v>
      </c>
      <c r="T34" s="48" t="str">
        <f t="shared" si="3"/>
        <v xml:space="preserve"> </v>
      </c>
      <c r="U34" s="78"/>
      <c r="V34" s="76"/>
      <c r="W34" s="183"/>
      <c r="X34" s="184"/>
      <c r="AB34" s="114"/>
      <c r="AC34" s="114"/>
    </row>
    <row r="35" spans="1:29" ht="33.75" customHeight="1" thickBot="1" thickTop="1">
      <c r="A35" s="185"/>
      <c r="B35" s="186"/>
      <c r="C35" s="187"/>
      <c r="D35" s="186"/>
      <c r="E35" s="187"/>
      <c r="F35" s="187"/>
      <c r="G35" s="186"/>
      <c r="H35" s="187"/>
      <c r="I35" s="187"/>
      <c r="J35" s="187"/>
      <c r="K35" s="187"/>
      <c r="L35" s="187"/>
      <c r="M35" s="187"/>
      <c r="N35" s="186"/>
      <c r="O35" s="186"/>
      <c r="P35" s="186"/>
      <c r="Q35" s="185"/>
      <c r="R35" s="185"/>
      <c r="S35" s="185"/>
      <c r="T35" s="185"/>
      <c r="U35" s="186"/>
      <c r="V35" s="188"/>
      <c r="W35" s="188"/>
      <c r="X35" s="188"/>
      <c r="Y35" s="185"/>
      <c r="AB35" s="114"/>
      <c r="AC35" s="114"/>
    </row>
    <row r="36" spans="1:22" ht="60.75" customHeight="1" thickBot="1" thickTop="1">
      <c r="A36" s="189"/>
      <c r="B36" s="88" t="s">
        <v>8</v>
      </c>
      <c r="C36" s="88"/>
      <c r="D36" s="88"/>
      <c r="E36" s="88"/>
      <c r="F36" s="88"/>
      <c r="G36" s="88"/>
      <c r="H36" s="43"/>
      <c r="I36" s="43"/>
      <c r="J36" s="43"/>
      <c r="K36" s="190"/>
      <c r="L36" s="190"/>
      <c r="M36" s="190"/>
      <c r="N36" s="191"/>
      <c r="O36" s="1"/>
      <c r="P36" s="47" t="s">
        <v>9</v>
      </c>
      <c r="Q36" s="38" t="s">
        <v>10</v>
      </c>
      <c r="R36" s="84" t="s">
        <v>11</v>
      </c>
      <c r="S36" s="192"/>
      <c r="T36" s="193"/>
      <c r="U36" s="194"/>
      <c r="V36" s="195"/>
    </row>
    <row r="37" spans="1:23" ht="33" customHeight="1" thickBot="1" thickTop="1">
      <c r="A37" s="189"/>
      <c r="B37" s="196" t="s">
        <v>6</v>
      </c>
      <c r="C37" s="196"/>
      <c r="D37" s="196"/>
      <c r="E37" s="196"/>
      <c r="F37" s="196"/>
      <c r="G37" s="196"/>
      <c r="H37" s="197"/>
      <c r="K37" s="44"/>
      <c r="L37" s="44"/>
      <c r="M37" s="44"/>
      <c r="N37" s="2"/>
      <c r="O37" s="3"/>
      <c r="P37" s="4">
        <f>SUM(N7:N34)</f>
        <v>161793</v>
      </c>
      <c r="Q37" s="69">
        <f>SUM(O7:O34)</f>
        <v>179770</v>
      </c>
      <c r="R37" s="85">
        <f>SUM(S7:S34)</f>
        <v>0</v>
      </c>
      <c r="S37" s="198"/>
      <c r="T37" s="199"/>
      <c r="U37" s="200"/>
      <c r="V37" s="201"/>
      <c r="W37" s="200"/>
    </row>
    <row r="38" spans="1:25" ht="39.75" customHeight="1" thickTop="1">
      <c r="A38" s="189"/>
      <c r="I38" s="45"/>
      <c r="J38" s="45"/>
      <c r="K38" s="46"/>
      <c r="L38" s="46"/>
      <c r="M38" s="46"/>
      <c r="N38" s="5"/>
      <c r="O38" s="204"/>
      <c r="P38" s="204"/>
      <c r="Q38" s="204"/>
      <c r="R38" s="200"/>
      <c r="S38" s="200"/>
      <c r="T38" s="200"/>
      <c r="U38" s="6"/>
      <c r="V38" s="201"/>
      <c r="W38" s="200"/>
      <c r="X38" s="200"/>
      <c r="Y38" s="200"/>
    </row>
    <row r="39" spans="1:25" ht="19.95" customHeight="1">
      <c r="A39" s="189"/>
      <c r="K39" s="46"/>
      <c r="L39" s="46"/>
      <c r="M39" s="46"/>
      <c r="N39" s="5"/>
      <c r="O39" s="204"/>
      <c r="P39" s="204"/>
      <c r="Q39" s="7"/>
      <c r="R39" s="7"/>
      <c r="S39" s="7"/>
      <c r="T39" s="200"/>
      <c r="U39" s="6"/>
      <c r="V39" s="201"/>
      <c r="W39" s="200"/>
      <c r="X39" s="200"/>
      <c r="Y39" s="200"/>
    </row>
    <row r="40" spans="1:25" ht="71.25" customHeight="1">
      <c r="A40" s="189"/>
      <c r="K40" s="46"/>
      <c r="L40" s="46"/>
      <c r="M40" s="46"/>
      <c r="N40" s="5"/>
      <c r="O40" s="204"/>
      <c r="P40" s="204"/>
      <c r="Q40" s="7"/>
      <c r="R40" s="7"/>
      <c r="S40" s="7"/>
      <c r="T40" s="200"/>
      <c r="U40" s="204"/>
      <c r="V40" s="201"/>
      <c r="W40" s="200"/>
      <c r="X40" s="200"/>
      <c r="Y40" s="200"/>
    </row>
    <row r="41" spans="1:25" ht="36" customHeight="1">
      <c r="A41" s="189"/>
      <c r="K41" s="43"/>
      <c r="L41" s="205"/>
      <c r="M41" s="205"/>
      <c r="N41" s="206"/>
      <c r="O41" s="206"/>
      <c r="P41" s="206"/>
      <c r="Q41" s="204"/>
      <c r="R41" s="200"/>
      <c r="S41" s="200"/>
      <c r="T41" s="200"/>
      <c r="U41" s="200"/>
      <c r="V41" s="201"/>
      <c r="W41" s="200"/>
      <c r="X41" s="200"/>
      <c r="Y41" s="200"/>
    </row>
    <row r="42" spans="1:25" ht="14.25" customHeight="1">
      <c r="A42" s="189"/>
      <c r="B42" s="200"/>
      <c r="C42" s="207"/>
      <c r="D42" s="208"/>
      <c r="E42" s="209"/>
      <c r="F42" s="207"/>
      <c r="G42" s="204"/>
      <c r="H42" s="207"/>
      <c r="I42" s="207"/>
      <c r="J42" s="210"/>
      <c r="K42" s="210"/>
      <c r="L42" s="210"/>
      <c r="M42" s="210"/>
      <c r="N42" s="204"/>
      <c r="O42" s="204"/>
      <c r="P42" s="204"/>
      <c r="Q42" s="204"/>
      <c r="R42" s="200"/>
      <c r="S42" s="200"/>
      <c r="T42" s="200"/>
      <c r="U42" s="200"/>
      <c r="V42" s="201"/>
      <c r="W42" s="200"/>
      <c r="X42" s="200"/>
      <c r="Y42" s="200"/>
    </row>
    <row r="43" spans="1:25" ht="14.25" customHeight="1">
      <c r="A43" s="189"/>
      <c r="B43" s="200"/>
      <c r="C43" s="207"/>
      <c r="D43" s="208"/>
      <c r="E43" s="209"/>
      <c r="F43" s="207"/>
      <c r="G43" s="204"/>
      <c r="H43" s="207"/>
      <c r="I43" s="207"/>
      <c r="J43" s="210"/>
      <c r="K43" s="210"/>
      <c r="L43" s="210"/>
      <c r="M43" s="210"/>
      <c r="N43" s="204"/>
      <c r="O43" s="204"/>
      <c r="P43" s="204"/>
      <c r="Q43" s="204"/>
      <c r="R43" s="200"/>
      <c r="S43" s="200"/>
      <c r="T43" s="200"/>
      <c r="U43" s="200"/>
      <c r="V43" s="201"/>
      <c r="W43" s="200"/>
      <c r="X43" s="200"/>
      <c r="Y43" s="200"/>
    </row>
    <row r="44" spans="1:25" ht="14.25" customHeight="1">
      <c r="A44" s="189"/>
      <c r="B44" s="200"/>
      <c r="C44" s="207"/>
      <c r="D44" s="208"/>
      <c r="E44" s="209"/>
      <c r="F44" s="207"/>
      <c r="G44" s="204"/>
      <c r="H44" s="207"/>
      <c r="I44" s="207"/>
      <c r="J44" s="210"/>
      <c r="K44" s="210"/>
      <c r="L44" s="210"/>
      <c r="M44" s="210"/>
      <c r="N44" s="204"/>
      <c r="O44" s="204"/>
      <c r="P44" s="204"/>
      <c r="Q44" s="204"/>
      <c r="R44" s="200"/>
      <c r="S44" s="200"/>
      <c r="T44" s="200"/>
      <c r="U44" s="200"/>
      <c r="V44" s="201"/>
      <c r="W44" s="200"/>
      <c r="X44" s="200"/>
      <c r="Y44" s="200"/>
    </row>
    <row r="45" spans="1:25" ht="14.25" customHeight="1">
      <c r="A45" s="189"/>
      <c r="B45" s="200"/>
      <c r="C45" s="207"/>
      <c r="D45" s="208"/>
      <c r="E45" s="209"/>
      <c r="F45" s="207"/>
      <c r="G45" s="204"/>
      <c r="H45" s="207"/>
      <c r="I45" s="207"/>
      <c r="J45" s="210"/>
      <c r="K45" s="210"/>
      <c r="L45" s="210"/>
      <c r="M45" s="210"/>
      <c r="N45" s="204"/>
      <c r="O45" s="204"/>
      <c r="P45" s="204"/>
      <c r="Q45" s="204"/>
      <c r="R45" s="200"/>
      <c r="S45" s="200"/>
      <c r="T45" s="200"/>
      <c r="U45" s="200"/>
      <c r="V45" s="201"/>
      <c r="W45" s="200"/>
      <c r="X45" s="200"/>
      <c r="Y45" s="200"/>
    </row>
    <row r="46" spans="3:16" ht="15">
      <c r="C46" s="30"/>
      <c r="D46" s="113"/>
      <c r="E46" s="30"/>
      <c r="F46" s="30"/>
      <c r="G46" s="113"/>
      <c r="H46" s="30"/>
      <c r="I46" s="30"/>
      <c r="M46" s="30"/>
      <c r="N46" s="113"/>
      <c r="O46" s="113"/>
      <c r="P46" s="113"/>
    </row>
    <row r="47" spans="3:16" ht="15">
      <c r="C47" s="30"/>
      <c r="D47" s="113"/>
      <c r="E47" s="30"/>
      <c r="F47" s="30"/>
      <c r="G47" s="113"/>
      <c r="H47" s="30"/>
      <c r="I47" s="30"/>
      <c r="M47" s="30"/>
      <c r="N47" s="113"/>
      <c r="O47" s="113"/>
      <c r="P47" s="113"/>
    </row>
    <row r="48" spans="3:16" ht="15">
      <c r="C48" s="30"/>
      <c r="D48" s="113"/>
      <c r="E48" s="30"/>
      <c r="F48" s="30"/>
      <c r="G48" s="113"/>
      <c r="H48" s="30"/>
      <c r="I48" s="30"/>
      <c r="M48" s="30"/>
      <c r="N48" s="113"/>
      <c r="O48" s="113"/>
      <c r="P48" s="113"/>
    </row>
  </sheetData>
  <sheetProtection password="F79C" sheet="1" objects="1" scenarios="1" selectLockedCells="1"/>
  <mergeCells count="65">
    <mergeCell ref="R36:T36"/>
    <mergeCell ref="B37:G37"/>
    <mergeCell ref="R37:T37"/>
    <mergeCell ref="R2:T2"/>
    <mergeCell ref="B1:C1"/>
    <mergeCell ref="B36:G36"/>
    <mergeCell ref="I7:I12"/>
    <mergeCell ref="J7:J12"/>
    <mergeCell ref="K7:K12"/>
    <mergeCell ref="K13:K16"/>
    <mergeCell ref="J13:J16"/>
    <mergeCell ref="I13:I16"/>
    <mergeCell ref="I17:I27"/>
    <mergeCell ref="J17:J27"/>
    <mergeCell ref="K17:K27"/>
    <mergeCell ref="L17:L27"/>
    <mergeCell ref="X7:X12"/>
    <mergeCell ref="W7:W12"/>
    <mergeCell ref="X13:X16"/>
    <mergeCell ref="W13:W16"/>
    <mergeCell ref="X17:X27"/>
    <mergeCell ref="W17:W27"/>
    <mergeCell ref="X28:X30"/>
    <mergeCell ref="W28:W30"/>
    <mergeCell ref="X31:X32"/>
    <mergeCell ref="W31:W32"/>
    <mergeCell ref="X33:X34"/>
    <mergeCell ref="W33:W34"/>
    <mergeCell ref="V33:V34"/>
    <mergeCell ref="U28:U30"/>
    <mergeCell ref="U17:U27"/>
    <mergeCell ref="U7:U12"/>
    <mergeCell ref="V7:V12"/>
    <mergeCell ref="U31:U32"/>
    <mergeCell ref="U33:U34"/>
    <mergeCell ref="U13:U16"/>
    <mergeCell ref="V13:V16"/>
    <mergeCell ref="V17:V27"/>
    <mergeCell ref="V28:V30"/>
    <mergeCell ref="V31:V32"/>
    <mergeCell ref="M17:M27"/>
    <mergeCell ref="L7:L12"/>
    <mergeCell ref="M7:M12"/>
    <mergeCell ref="L13:L16"/>
    <mergeCell ref="M13:M16"/>
    <mergeCell ref="L28:L30"/>
    <mergeCell ref="M28:M30"/>
    <mergeCell ref="M31:M32"/>
    <mergeCell ref="L31:L32"/>
    <mergeCell ref="L33:L34"/>
    <mergeCell ref="M33:M34"/>
    <mergeCell ref="I33:I34"/>
    <mergeCell ref="J33:J34"/>
    <mergeCell ref="K33:K34"/>
    <mergeCell ref="K31:K32"/>
    <mergeCell ref="K28:K30"/>
    <mergeCell ref="J28:J30"/>
    <mergeCell ref="I28:I30"/>
    <mergeCell ref="I31:I32"/>
    <mergeCell ref="J31:J32"/>
    <mergeCell ref="H7:H12"/>
    <mergeCell ref="H13:H16"/>
    <mergeCell ref="H17:H27"/>
    <mergeCell ref="H28:H30"/>
    <mergeCell ref="H31:H32"/>
  </mergeCells>
  <conditionalFormatting sqref="D33:D34 B7:B34">
    <cfRule type="containsBlanks" priority="32" dxfId="0">
      <formula>LEN(TRIM(B7))=0</formula>
    </cfRule>
  </conditionalFormatting>
  <conditionalFormatting sqref="G7:G34">
    <cfRule type="containsBlanks" priority="30" dxfId="13">
      <formula>LEN(TRIM(G7))=0</formula>
    </cfRule>
    <cfRule type="notContainsBlanks" priority="31" dxfId="12">
      <formula>LEN(TRIM(G7))&gt;0</formula>
    </cfRule>
  </conditionalFormatting>
  <conditionalFormatting sqref="B7:B34">
    <cfRule type="cellIs" priority="27" dxfId="20" operator="greaterThanOrEqual">
      <formula>1</formula>
    </cfRule>
  </conditionalFormatting>
  <conditionalFormatting sqref="R9:R10 R12:R13 R15:R16 R18:R19 R21:R22 R24:R25 R27:R28 R30:R33 R7">
    <cfRule type="notContainsBlanks" priority="25" dxfId="15">
      <formula>LEN(TRIM(R7))&gt;0</formula>
    </cfRule>
    <cfRule type="containsBlanks" priority="26" dxfId="14">
      <formula>LEN(TRIM(R7))=0</formula>
    </cfRule>
  </conditionalFormatting>
  <conditionalFormatting sqref="T7:T34">
    <cfRule type="cellIs" priority="23" dxfId="17" operator="equal">
      <formula>"NEVYHOVUJE"</formula>
    </cfRule>
    <cfRule type="cellIs" priority="24" dxfId="16" operator="equal">
      <formula>"VYHOVUJE"</formula>
    </cfRule>
  </conditionalFormatting>
  <conditionalFormatting sqref="R8 R11 R14 R17 R20 R23 R26 R29 R34">
    <cfRule type="notContainsBlanks" priority="21" dxfId="15">
      <formula>LEN(TRIM(R8))&gt;0</formula>
    </cfRule>
    <cfRule type="containsBlanks" priority="22" dxfId="14">
      <formula>LEN(TRIM(R8))=0</formula>
    </cfRule>
  </conditionalFormatting>
  <conditionalFormatting sqref="B4">
    <cfRule type="containsBlanks" priority="13" dxfId="13">
      <formula>LEN(TRIM(B4))=0</formula>
    </cfRule>
    <cfRule type="notContainsBlanks" priority="14" dxfId="12">
      <formula>LEN(TRIM(B4))&gt;0</formula>
    </cfRule>
  </conditionalFormatting>
  <conditionalFormatting sqref="D7">
    <cfRule type="containsBlanks" priority="12" dxfId="0">
      <formula>LEN(TRIM(D7))=0</formula>
    </cfRule>
  </conditionalFormatting>
  <conditionalFormatting sqref="D8">
    <cfRule type="containsBlanks" priority="11" dxfId="0">
      <formula>LEN(TRIM(D8))=0</formula>
    </cfRule>
  </conditionalFormatting>
  <conditionalFormatting sqref="D9">
    <cfRule type="containsBlanks" priority="10" dxfId="0">
      <formula>LEN(TRIM(D9))=0</formula>
    </cfRule>
  </conditionalFormatting>
  <conditionalFormatting sqref="D10">
    <cfRule type="containsBlanks" priority="9" dxfId="0">
      <formula>LEN(TRIM(D10))=0</formula>
    </cfRule>
  </conditionalFormatting>
  <conditionalFormatting sqref="D11">
    <cfRule type="containsBlanks" priority="8" dxfId="0">
      <formula>LEN(TRIM(D11))=0</formula>
    </cfRule>
  </conditionalFormatting>
  <conditionalFormatting sqref="D12">
    <cfRule type="containsBlanks" priority="7" dxfId="0">
      <formula>LEN(TRIM(D12))=0</formula>
    </cfRule>
  </conditionalFormatting>
  <conditionalFormatting sqref="D13:D16">
    <cfRule type="containsBlanks" priority="6" dxfId="0">
      <formula>LEN(TRIM(D13))=0</formula>
    </cfRule>
  </conditionalFormatting>
  <conditionalFormatting sqref="D18">
    <cfRule type="containsBlanks" priority="5" dxfId="0">
      <formula>LEN(TRIM(D18))=0</formula>
    </cfRule>
  </conditionalFormatting>
  <conditionalFormatting sqref="D17">
    <cfRule type="containsBlanks" priority="4" dxfId="0">
      <formula>LEN(TRIM(D17))=0</formula>
    </cfRule>
  </conditionalFormatting>
  <conditionalFormatting sqref="D19:D27">
    <cfRule type="containsBlanks" priority="3" dxfId="0">
      <formula>LEN(TRIM(D19))=0</formula>
    </cfRule>
  </conditionalFormatting>
  <conditionalFormatting sqref="D28:D30">
    <cfRule type="containsBlanks" priority="2" dxfId="0">
      <formula>LEN(TRIM(D28))=0</formula>
    </cfRule>
  </conditionalFormatting>
  <conditionalFormatting sqref="D31:D32">
    <cfRule type="containsBlanks" priority="1" dxfId="0">
      <formula>LEN(TRIM(D31))=0</formula>
    </cfRule>
  </conditionalFormatting>
  <dataValidations count="4">
    <dataValidation type="list" showInputMessage="1" showErrorMessage="1" sqref="E28:E32">
      <formula1>"ks,bal,sada,"</formula1>
    </dataValidation>
    <dataValidation type="list" showInputMessage="1" showErrorMessage="1" sqref="I28 I31">
      <formula1>"ANO,NE"</formula1>
    </dataValidation>
    <dataValidation type="list" allowBlank="1" showInputMessage="1" showErrorMessage="1" sqref="V17">
      <formula1>[1]CPV!#REF!</formula1>
    </dataValidation>
    <dataValidation type="list" allowBlank="1" showInputMessage="1" showErrorMessage="1" sqref="V28 V31 V33">
      <formula1>[2]CPV!#REF!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Petr NĚMEC</cp:lastModifiedBy>
  <cp:lastPrinted>2015-06-17T10:31:14Z</cp:lastPrinted>
  <dcterms:created xsi:type="dcterms:W3CDTF">2014-03-05T12:43:32Z</dcterms:created>
  <dcterms:modified xsi:type="dcterms:W3CDTF">2016-04-20T07:07:17Z</dcterms:modified>
  <cp:category/>
  <cp:version/>
  <cp:contentType/>
  <cp:contentStatus/>
</cp:coreProperties>
</file>