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Nábytek!$B$1:$S$17</definedName>
  </definedNames>
  <calcPr calcId="145621"/>
</workbook>
</file>

<file path=xl/calcChain.xml><?xml version="1.0" encoding="utf-8"?>
<calcChain xmlns="http://schemas.openxmlformats.org/spreadsheetml/2006/main">
  <c r="O10" i="22" l="1"/>
  <c r="R10" i="22"/>
  <c r="S10" i="22"/>
  <c r="O11" i="22"/>
  <c r="R11" i="22"/>
  <c r="S11" i="22"/>
  <c r="O12" i="22"/>
  <c r="R12" i="22"/>
  <c r="S12" i="22"/>
  <c r="R14" i="22"/>
  <c r="R13" i="22"/>
  <c r="R9" i="22"/>
  <c r="R8" i="22"/>
  <c r="R7" i="22"/>
  <c r="S14" i="22" l="1"/>
  <c r="S13" i="22"/>
  <c r="S9" i="22"/>
  <c r="S8" i="22"/>
  <c r="S7" i="22"/>
  <c r="O8" i="22" l="1"/>
  <c r="O9" i="22"/>
  <c r="O13" i="22"/>
  <c r="O14" i="22"/>
  <c r="O7" i="22"/>
  <c r="P17" i="22" l="1"/>
  <c r="Q17" i="22"/>
</calcChain>
</file>

<file path=xl/sharedStrings.xml><?xml version="1.0" encoding="utf-8"?>
<sst xmlns="http://schemas.openxmlformats.org/spreadsheetml/2006/main" count="60" uniqueCount="52">
  <si>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</si>
  <si>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</si>
  <si>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</si>
  <si>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</si>
  <si>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</si>
  <si>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</si>
  <si>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</si>
  <si>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</si>
  <si>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</si>
  <si>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</si>
  <si>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</si>
  <si>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</si>
  <si>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</si>
  <si>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Specializovaný stolek pro stolní počítač</t>
  </si>
  <si>
    <t>ks</t>
  </si>
  <si>
    <t>ANO</t>
  </si>
  <si>
    <t>Katedra</t>
  </si>
  <si>
    <t>Skříňky</t>
  </si>
  <si>
    <t>Stolek pro IT administrátora</t>
  </si>
  <si>
    <t>Multifunkční stolek</t>
  </si>
  <si>
    <t>Stolek pro fyziologické simulátory</t>
  </si>
  <si>
    <t>Židle</t>
  </si>
  <si>
    <t>Nábytek pro ZČU  (II.) 019 - 2018 (N-(II.)-019-2018)</t>
  </si>
  <si>
    <t>Priloha_c._1_Kupni_smlouvy_technicka_specifikace_N-(II.)-019-2018</t>
  </si>
  <si>
    <t xml:space="preserve">Název </t>
  </si>
  <si>
    <t xml:space="preserve">Měrná jednotka [MJ] </t>
  </si>
  <si>
    <t>Popis</t>
  </si>
  <si>
    <t xml:space="preserve">Fakturace </t>
  </si>
  <si>
    <t>Samostatná faktura</t>
  </si>
  <si>
    <t xml:space="preserve">Financováno
 z projektových finančních prostředků </t>
  </si>
  <si>
    <t>Podpora rozvoje studijního prostředí na ZČU,
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</si>
  <si>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</si>
  <si>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Obchodní podmínky NAD RÁMEC STANDARDNÍCH 
obchodních podmínek </t>
  </si>
  <si>
    <t>PhDr. Lukáš Štich,
Tel.: 37763 3708</t>
  </si>
  <si>
    <t xml:space="preserve">Kontaktní osoba 
k převzetí zboží </t>
  </si>
  <si>
    <t xml:space="preserve">Místo dodání </t>
  </si>
  <si>
    <t>Husova 11, 
301 00 Plzeň,
Děkanát -
Projektové oddělení, 
HJ213</t>
  </si>
  <si>
    <t xml:space="preserve">Maximální cena za jednotlivé položky 
 v Kč BEZ DPH </t>
  </si>
  <si>
    <t>Stolek se skrytým umístěním monitoru. Při používání PC je nutné, aby deska stolu s připevněným monitorem šla lehce vyklopit a zůstala zaaretovaná v poloze cca 75°. V případě nevyužití PC se deska s monitorem uzavře a tím vznikne celistvá plocha pro jiné využití. Otevření stolu je pomocí elektrického odskokového zařízení, které dostane impuls z ovládání umístěném na katedře. Stůl dále obsahuje uzamykatelnou schránku na PC, s přístupem ze zadní strany a možností větrání z vnitřní boční strany schránky uvnitř stolku. Ozvlášťňujícím prvkem je pruh pravé kůže (hnědé), kterou je potažena část výklopné desky. Dalším prvkem jsou boky, které mají 40 mm nákližky z masivního ořechu. Stůl stojí na kluzácích z hliníku ( 120 x 18 x 20 mm ).
Materiál:
Lamino H 3734 ST9 - Ořech Dijon / Masiv Ořech / Hliník / Kůže (hnědá).
Orientační rozměry: 
výška 830 mm
šířka  920 mm 
hloubka 720 mm</t>
  </si>
  <si>
    <t>Úzký kancelářský stůl s možností umístění fyziologického simulátoru, dvě řady zásuvek, průchodky pro kabely. Kontejner bude na kolečkách. Zásuvky budou zamykací na centrální zámek. Pevná záda. Stůl stojí na kluzácích z hliníku ( 120 x 18 x 20 mm ). Tl. desky a boků 2x18 mm.
Materiál: 
Lamino H 3734 ST9 - Ořech Dijon / Masiv Ořech / Hliník / Kůže (hnědá)  
Orientační rozměry:
výška 740 mm         
šířka 2500 mm 
hloubka 700 mm</t>
  </si>
  <si>
    <t>Katedra je dvoumístná se zabudovaným PC a zásuvkovým panelem (např. legrand). Stůl obsahuje 2x uzamykatelnou schránku na PC, s přístupem ze zadní strany a moznosti větrání z vnitřní boční strany schránky uvnitř stolku. Ozvlášťňujícím prvkem jsou boky, které mají 40 mm nákližky z masivního ořechu. Stůl stojí na kluzácích z hliníku ( 120 x 18 x 20 mm). Katedra má dvě police. Ke katedře je dodán kontejner se čtyřmi zásuvkami a centrálním zamykáním na kolečkách, 4 x uchytka a pevná záda. 
Materiál:
Lamino H 3734 ST9 - Ořech Dijon   / Masiv Ořech / Hliník
Orientační rozměry:
výška 810 mm 
šířka 1700 mm 
hloubka 650 mm</t>
  </si>
  <si>
    <t>Orientační zobrazení</t>
  </si>
  <si>
    <t>Skříňky zavěšené na zdi přes pevná záda. Police stavitélné 2x, dveře posuvné, úchytky zafrézované, vodící systém hliníkový.
Materiál:
Lamino H 3734 ST9 - Ořech Dijon
Orientační rozměry:
výška 600 mm
šířka 800 mm
hloubka 370 mm</t>
  </si>
  <si>
    <t>Široký kancelářský stůl s možností umístění PC se třemi monitory ( do oblouku ), dvě řady zásuvek, výsuvná plocha pro klávesnici, průchodky pro kabely. Kontejner bude na kolečkách. Zásuvky budou zamykací na centrální zámek. Pevná záda. Stůl stojí na kluzácích z hliníku ( 120 x 18 x 20 mm ). Tl. boků a desky 2x18 mm.
Materiál:
Lamino H 3734 ST9 - Ořech Dijon
Orientační rozměry:
výška 760 mm
šířka 1500 mm 
hloubka 900 mm</t>
  </si>
  <si>
    <t>Stolek pro umístění tiskárny, skeneru nebo jiného periferního zařízení. Vyrobené z lamina s pevnou policí. Záda pouze do výšky police. Na desce a zádech stolku musí být průchodka. Stolek je opatřen kolečky 2x bez brzdy a 2x s brzdou. Záda jsou pevná.
Materiál:
Lamino H 3734 ST9 - Ořech Dijon 
Orientační rozměry:
výška 760 mm
šířka 500 mm
hloubka 500 mm</t>
  </si>
  <si>
    <t>Židle ke studentskému fyziologickému pracovišti</t>
  </si>
  <si>
    <t>Montáž, dodání zboží do místa plnění do 24.8.2018</t>
  </si>
  <si>
    <t>Záruka na zboží 36 měsíců. Montáž, dodání zboží do místa plnění do 24.8.2018.</t>
  </si>
  <si>
    <t>Záruka na zboží 60 měsíců. Montáž, dodání zboží do místa plnění do 24.8.2018.</t>
  </si>
  <si>
    <t>Pracovní židle s vysokým kvadratickým opěrákem, asynchroní mechanismus - nezávislé nastavení úhlu sedáku a opěráku, moderní plastová báze, nastavení výšky opěráku mechanismem up-down, plynový píst, kolečka ø60, nosnost min. 120 kg, záruka 36 měsíců.
Druh látky:  otěruvzdornost: min 100.000 martindale cyklů ( barva bude upřesněna dle vzorníku).
Orientační rozměry:
celková výška 990 - 1140 mm
šířka 670 mm
hloubka sedáku  440 mm
výška sedáku 470 - 560 mm</t>
  </si>
  <si>
    <t xml:space="preserve">Pracovní židle s černou nebo šedou síťovinou  na opěráku, čalouněný, prošívaný sedák, základní synchroní mechanismus, několikanásobná aretace, nastavení síly protiváhy, aluminiová leštěná báze, bederní výztuha, nosnost min.130 kg, záruka 60 měsíců.
Druh látky: otěruvzdornost: min 100.000 martindale cyklů (barva bude upřesněna dle vzorníku).
Orientační rozměry:
celková výška 900 - 1075 mm 
šířka 620 mm
hloubka sedáku 465 mm
výška sedáku 445 - 530 mm  </t>
  </si>
  <si>
    <t>Obchodní název + 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</si>
</sst>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24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6</xdr:row>
      <xdr:rowOff>209550</xdr:rowOff>
    </xdr:from>
    <xdr:to>
      <xdr:col>6</xdr:col>
      <xdr:colOff>2009775</xdr:colOff>
      <xdr:row>6</xdr:row>
      <xdr:rowOff>1796406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1700" y="2695575"/>
          <a:ext cx="1819275" cy="1586856"/>
        </a:xfrm>
        <a:prstGeom prst="rect">
          <a:avLst/>
        </a:prstGeom>
      </xdr:spPr>
    </xdr:pic>
    <xdr:clientData/>
  </xdr:twoCellAnchor>
  <xdr:twoCellAnchor editAs="oneCell">
    <xdr:from>
      <xdr:col>6</xdr:col>
      <xdr:colOff>1631031</xdr:colOff>
      <xdr:row>6</xdr:row>
      <xdr:rowOff>1876425</xdr:rowOff>
    </xdr:from>
    <xdr:to>
      <xdr:col>6</xdr:col>
      <xdr:colOff>3476361</xdr:colOff>
      <xdr:row>6</xdr:row>
      <xdr:rowOff>3771629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2231" y="4362450"/>
          <a:ext cx="1845330" cy="189520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11</xdr:row>
      <xdr:rowOff>476250</xdr:rowOff>
    </xdr:from>
    <xdr:to>
      <xdr:col>6</xdr:col>
      <xdr:colOff>3466691</xdr:colOff>
      <xdr:row>11</xdr:row>
      <xdr:rowOff>2047679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91700" y="9201150"/>
          <a:ext cx="3276191" cy="1571429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504824</xdr:colOff>
      <xdr:row>7</xdr:row>
      <xdr:rowOff>533400</xdr:rowOff>
    </xdr:from>
    <xdr:to>
      <xdr:col>6</xdr:col>
      <xdr:colOff>2952749</xdr:colOff>
      <xdr:row>7</xdr:row>
      <xdr:rowOff>2256403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06024" y="6934200"/>
          <a:ext cx="2447925" cy="1723003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409574</xdr:colOff>
      <xdr:row>8</xdr:row>
      <xdr:rowOff>209550</xdr:rowOff>
    </xdr:from>
    <xdr:to>
      <xdr:col>6</xdr:col>
      <xdr:colOff>2819399</xdr:colOff>
      <xdr:row>8</xdr:row>
      <xdr:rowOff>1965452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10774" y="9486900"/>
          <a:ext cx="2409825" cy="1755902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190499</xdr:colOff>
      <xdr:row>9</xdr:row>
      <xdr:rowOff>447674</xdr:rowOff>
    </xdr:from>
    <xdr:to>
      <xdr:col>6</xdr:col>
      <xdr:colOff>3290848</xdr:colOff>
      <xdr:row>9</xdr:row>
      <xdr:rowOff>2343149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1699" y="11944349"/>
          <a:ext cx="3100349" cy="1895475"/>
        </a:xfrm>
        <a:prstGeom prst="rect">
          <a:avLst/>
        </a:prstGeom>
      </xdr:spPr>
    </xdr:pic>
    <xdr:clientData/>
  </xdr:twoCellAnchor>
  <xdr:twoCellAnchor editAs="oneCell">
    <xdr:from>
      <xdr:col>6</xdr:col>
      <xdr:colOff>742951</xdr:colOff>
      <xdr:row>10</xdr:row>
      <xdr:rowOff>119916</xdr:rowOff>
    </xdr:from>
    <xdr:to>
      <xdr:col>6</xdr:col>
      <xdr:colOff>2942445</xdr:colOff>
      <xdr:row>10</xdr:row>
      <xdr:rowOff>2238375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44151" y="14378841"/>
          <a:ext cx="2199494" cy="2118459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12</xdr:row>
      <xdr:rowOff>295275</xdr:rowOff>
    </xdr:from>
    <xdr:to>
      <xdr:col>6</xdr:col>
      <xdr:colOff>1809750</xdr:colOff>
      <xdr:row>12</xdr:row>
      <xdr:rowOff>2277505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34550" y="19678650"/>
          <a:ext cx="1676400" cy="1982230"/>
        </a:xfrm>
        <a:prstGeom prst="rect">
          <a:avLst/>
        </a:prstGeom>
      </xdr:spPr>
    </xdr:pic>
    <xdr:clientData/>
  </xdr:twoCellAnchor>
  <xdr:twoCellAnchor editAs="oneCell">
    <xdr:from>
      <xdr:col>6</xdr:col>
      <xdr:colOff>1866899</xdr:colOff>
      <xdr:row>12</xdr:row>
      <xdr:rowOff>285750</xdr:rowOff>
    </xdr:from>
    <xdr:to>
      <xdr:col>6</xdr:col>
      <xdr:colOff>3561859</xdr:colOff>
      <xdr:row>12</xdr:row>
      <xdr:rowOff>2276475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68099" y="19669125"/>
          <a:ext cx="1694960" cy="1990725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13</xdr:row>
      <xdr:rowOff>208166</xdr:rowOff>
    </xdr:from>
    <xdr:to>
      <xdr:col>6</xdr:col>
      <xdr:colOff>2647950</xdr:colOff>
      <xdr:row>13</xdr:row>
      <xdr:rowOff>2511610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10775" y="22172816"/>
          <a:ext cx="2238375" cy="2303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topLeftCell="A12" zoomScale="60" zoomScaleNormal="60" workbookViewId="0">
      <selection activeCell="Q14" sqref="Q14"/>
    </sheetView>
  </sheetViews>
  <sheetFormatPr defaultRowHeight="15" x14ac:dyDescent="0.25"/>
  <cols>
    <col min="1" max="1" width="1.42578125" style="65" customWidth="1"/>
    <col min="2" max="2" width="5.7109375" style="65" customWidth="1"/>
    <col min="3" max="3" width="37.85546875" style="10" customWidth="1"/>
    <col min="4" max="4" width="9.7109375" style="101" customWidth="1"/>
    <col min="5" max="5" width="9" style="15" customWidth="1"/>
    <col min="6" max="6" width="80.28515625" style="10" customWidth="1"/>
    <col min="7" max="7" width="54.5703125" style="10" customWidth="1"/>
    <col min="8" max="8" width="29.140625" style="102" customWidth="1"/>
    <col min="9" max="9" width="17.5703125" style="102" customWidth="1"/>
    <col min="10" max="10" width="19.85546875" style="10" customWidth="1"/>
    <col min="11" max="11" width="30.85546875" style="65" customWidth="1"/>
    <col min="12" max="12" width="21.5703125" style="16" customWidth="1"/>
    <col min="13" max="13" width="18.5703125" style="65" customWidth="1"/>
    <col min="14" max="14" width="22.140625" style="102" customWidth="1"/>
    <col min="15" max="15" width="20.42578125" style="102" hidden="1" customWidth="1"/>
    <col min="16" max="16" width="20.85546875" style="65" customWidth="1"/>
    <col min="17" max="17" width="19.28515625" style="65" customWidth="1"/>
    <col min="18" max="18" width="21" style="65" customWidth="1"/>
    <col min="19" max="19" width="19.42578125" style="65" customWidth="1"/>
    <col min="20" max="16384" width="9.140625" style="65"/>
  </cols>
  <sheetData>
    <row r="1" spans="1:19" s="16" customFormat="1" ht="24.6" customHeight="1" x14ac:dyDescent="0.25">
      <c r="B1" s="45" t="s">
        <v>22</v>
      </c>
      <c r="C1" s="45"/>
      <c r="D1" s="45"/>
      <c r="E1" s="45"/>
      <c r="F1" s="10"/>
      <c r="G1" s="10"/>
      <c r="H1" s="10"/>
      <c r="I1" s="10"/>
      <c r="J1" s="10"/>
      <c r="N1" s="10"/>
      <c r="O1" s="10"/>
    </row>
    <row r="2" spans="1:19" s="16" customFormat="1" ht="18.75" customHeight="1" x14ac:dyDescent="0.25">
      <c r="A2" s="11"/>
      <c r="B2" s="11"/>
      <c r="C2" s="10"/>
      <c r="D2" s="8"/>
      <c r="E2" s="9"/>
      <c r="F2" s="10"/>
      <c r="G2" s="10"/>
      <c r="H2" s="10"/>
      <c r="I2" s="11"/>
      <c r="J2" s="12"/>
      <c r="K2" s="11"/>
      <c r="L2" s="11"/>
      <c r="M2" s="11"/>
      <c r="N2" s="10"/>
      <c r="O2" s="10"/>
      <c r="P2" s="11"/>
      <c r="Q2" s="44" t="s">
        <v>23</v>
      </c>
      <c r="R2" s="44"/>
      <c r="S2" s="44"/>
    </row>
    <row r="3" spans="1:19" s="16" customFormat="1" ht="19.899999999999999" customHeight="1" x14ac:dyDescent="0.25">
      <c r="B3" s="49"/>
      <c r="C3" s="50" t="s">
        <v>4</v>
      </c>
      <c r="D3" s="51"/>
      <c r="E3" s="51"/>
      <c r="F3" s="51"/>
      <c r="G3" s="51"/>
      <c r="H3" s="52"/>
      <c r="I3" s="52"/>
      <c r="J3" s="52"/>
      <c r="K3" s="52"/>
      <c r="L3" s="52"/>
      <c r="M3" s="53"/>
      <c r="N3" s="54"/>
      <c r="O3" s="54"/>
      <c r="P3" s="53"/>
      <c r="Q3" s="53"/>
      <c r="S3" s="53"/>
    </row>
    <row r="4" spans="1:19" s="16" customFormat="1" ht="19.899999999999999" customHeight="1" thickBot="1" x14ac:dyDescent="0.3">
      <c r="B4" s="55"/>
      <c r="C4" s="50" t="s">
        <v>11</v>
      </c>
      <c r="D4" s="51"/>
      <c r="E4" s="51"/>
      <c r="F4" s="51"/>
      <c r="G4" s="51"/>
      <c r="H4" s="51"/>
      <c r="I4" s="53"/>
      <c r="J4" s="53"/>
      <c r="K4" s="53"/>
      <c r="L4" s="53"/>
      <c r="M4" s="53"/>
      <c r="N4" s="10"/>
      <c r="O4" s="10"/>
      <c r="P4" s="53"/>
      <c r="Q4" s="53"/>
      <c r="S4" s="53"/>
    </row>
    <row r="5" spans="1:19" s="16" customFormat="1" ht="37.5" customHeight="1" thickBot="1" x14ac:dyDescent="0.3">
      <c r="B5" s="13"/>
      <c r="C5" s="14"/>
      <c r="D5" s="15"/>
      <c r="E5" s="15"/>
      <c r="F5" s="10"/>
      <c r="G5" s="10"/>
      <c r="H5" s="21" t="s">
        <v>10</v>
      </c>
      <c r="I5" s="10"/>
      <c r="J5" s="10"/>
      <c r="N5" s="10"/>
      <c r="O5" s="17"/>
      <c r="Q5" s="37" t="s">
        <v>10</v>
      </c>
    </row>
    <row r="6" spans="1:19" s="16" customFormat="1" ht="76.5" thickTop="1" thickBot="1" x14ac:dyDescent="0.3">
      <c r="B6" s="18" t="s">
        <v>1</v>
      </c>
      <c r="C6" s="38" t="s">
        <v>24</v>
      </c>
      <c r="D6" s="38" t="s">
        <v>0</v>
      </c>
      <c r="E6" s="38" t="s">
        <v>25</v>
      </c>
      <c r="F6" s="38" t="s">
        <v>26</v>
      </c>
      <c r="G6" s="38" t="s">
        <v>41</v>
      </c>
      <c r="H6" s="33" t="s">
        <v>51</v>
      </c>
      <c r="I6" s="38" t="s">
        <v>27</v>
      </c>
      <c r="J6" s="38" t="s">
        <v>29</v>
      </c>
      <c r="K6" s="38" t="s">
        <v>31</v>
      </c>
      <c r="L6" s="38" t="s">
        <v>32</v>
      </c>
      <c r="M6" s="43" t="s">
        <v>34</v>
      </c>
      <c r="N6" s="38" t="s">
        <v>35</v>
      </c>
      <c r="O6" s="38" t="s">
        <v>37</v>
      </c>
      <c r="P6" s="38" t="s">
        <v>5</v>
      </c>
      <c r="Q6" s="31" t="s">
        <v>6</v>
      </c>
      <c r="R6" s="38" t="s">
        <v>7</v>
      </c>
      <c r="S6" s="38" t="s">
        <v>8</v>
      </c>
    </row>
    <row r="7" spans="1:19" ht="308.25" customHeight="1" thickTop="1" x14ac:dyDescent="0.25">
      <c r="A7" s="56"/>
      <c r="B7" s="57">
        <v>1</v>
      </c>
      <c r="C7" s="58" t="s">
        <v>13</v>
      </c>
      <c r="D7" s="59">
        <v>20</v>
      </c>
      <c r="E7" s="60" t="s">
        <v>14</v>
      </c>
      <c r="F7" s="61" t="s">
        <v>38</v>
      </c>
      <c r="G7" s="62"/>
      <c r="H7" s="32"/>
      <c r="I7" s="63" t="s">
        <v>28</v>
      </c>
      <c r="J7" s="64" t="s">
        <v>15</v>
      </c>
      <c r="K7" s="64" t="s">
        <v>30</v>
      </c>
      <c r="L7" s="64" t="s">
        <v>46</v>
      </c>
      <c r="M7" s="63" t="s">
        <v>33</v>
      </c>
      <c r="N7" s="63" t="s">
        <v>36</v>
      </c>
      <c r="O7" s="5">
        <f t="shared" ref="O7:O14" si="0">D7*P7</f>
        <v>390000</v>
      </c>
      <c r="P7" s="23">
        <v>19500</v>
      </c>
      <c r="Q7" s="34"/>
      <c r="R7" s="35">
        <f t="shared" ref="R7:R14" si="1">D7*Q7</f>
        <v>0</v>
      </c>
      <c r="S7" s="27" t="str">
        <f>IF(ISNUMBER(Q7), IF(Q7&gt;P7,"NEVYHOVUJE","VYHOVUJE")," ")</f>
        <v xml:space="preserve"> </v>
      </c>
    </row>
    <row r="8" spans="1:19" ht="226.5" customHeight="1" x14ac:dyDescent="0.25">
      <c r="B8" s="66">
        <v>2</v>
      </c>
      <c r="C8" s="67" t="s">
        <v>16</v>
      </c>
      <c r="D8" s="68">
        <v>1</v>
      </c>
      <c r="E8" s="69" t="s">
        <v>14</v>
      </c>
      <c r="F8" s="70" t="s">
        <v>40</v>
      </c>
      <c r="G8" s="70"/>
      <c r="H8" s="22"/>
      <c r="I8" s="71"/>
      <c r="J8" s="72"/>
      <c r="K8" s="72"/>
      <c r="L8" s="72"/>
      <c r="M8" s="71"/>
      <c r="N8" s="71"/>
      <c r="O8" s="6">
        <f t="shared" si="0"/>
        <v>29000</v>
      </c>
      <c r="P8" s="24">
        <v>29000</v>
      </c>
      <c r="Q8" s="26"/>
      <c r="R8" s="30">
        <f t="shared" si="1"/>
        <v>0</v>
      </c>
      <c r="S8" s="28" t="str">
        <f t="shared" ref="S8:S14" si="2">IF(ISNUMBER(Q8), IF(Q8&gt;P8,"NEVYHOVUJE","VYHOVUJE")," ")</f>
        <v xml:space="preserve"> </v>
      </c>
    </row>
    <row r="9" spans="1:19" ht="174.75" customHeight="1" x14ac:dyDescent="0.25">
      <c r="B9" s="66">
        <v>3</v>
      </c>
      <c r="C9" s="67" t="s">
        <v>17</v>
      </c>
      <c r="D9" s="68">
        <v>8</v>
      </c>
      <c r="E9" s="69" t="s">
        <v>14</v>
      </c>
      <c r="F9" s="70" t="s">
        <v>42</v>
      </c>
      <c r="G9" s="70"/>
      <c r="H9" s="22"/>
      <c r="I9" s="71"/>
      <c r="J9" s="72"/>
      <c r="K9" s="72"/>
      <c r="L9" s="72"/>
      <c r="M9" s="71"/>
      <c r="N9" s="71"/>
      <c r="O9" s="6">
        <f t="shared" si="0"/>
        <v>72000</v>
      </c>
      <c r="P9" s="24">
        <v>9000</v>
      </c>
      <c r="Q9" s="26"/>
      <c r="R9" s="30">
        <f t="shared" si="1"/>
        <v>0</v>
      </c>
      <c r="S9" s="28" t="str">
        <f t="shared" si="2"/>
        <v xml:space="preserve"> </v>
      </c>
    </row>
    <row r="10" spans="1:19" ht="217.5" customHeight="1" x14ac:dyDescent="0.25">
      <c r="B10" s="66">
        <v>4</v>
      </c>
      <c r="C10" s="67" t="s">
        <v>18</v>
      </c>
      <c r="D10" s="68">
        <v>1</v>
      </c>
      <c r="E10" s="69" t="s">
        <v>14</v>
      </c>
      <c r="F10" s="70" t="s">
        <v>43</v>
      </c>
      <c r="G10" s="70"/>
      <c r="H10" s="22"/>
      <c r="I10" s="71"/>
      <c r="J10" s="72"/>
      <c r="K10" s="72"/>
      <c r="L10" s="72"/>
      <c r="M10" s="71"/>
      <c r="N10" s="71"/>
      <c r="O10" s="6">
        <f t="shared" si="0"/>
        <v>18000</v>
      </c>
      <c r="P10" s="24">
        <v>18000</v>
      </c>
      <c r="Q10" s="26"/>
      <c r="R10" s="30">
        <f t="shared" si="1"/>
        <v>0</v>
      </c>
      <c r="S10" s="28" t="str">
        <f t="shared" si="2"/>
        <v xml:space="preserve"> </v>
      </c>
    </row>
    <row r="11" spans="1:19" ht="197.25" customHeight="1" x14ac:dyDescent="0.25">
      <c r="B11" s="66">
        <v>5</v>
      </c>
      <c r="C11" s="67" t="s">
        <v>19</v>
      </c>
      <c r="D11" s="68">
        <v>2</v>
      </c>
      <c r="E11" s="69" t="s">
        <v>14</v>
      </c>
      <c r="F11" s="70" t="s">
        <v>44</v>
      </c>
      <c r="G11" s="70"/>
      <c r="H11" s="22"/>
      <c r="I11" s="71"/>
      <c r="J11" s="72"/>
      <c r="K11" s="72"/>
      <c r="L11" s="72"/>
      <c r="M11" s="71"/>
      <c r="N11" s="71"/>
      <c r="O11" s="6">
        <f t="shared" si="0"/>
        <v>16000</v>
      </c>
      <c r="P11" s="24">
        <v>8000</v>
      </c>
      <c r="Q11" s="26">
        <v>1</v>
      </c>
      <c r="R11" s="30">
        <f t="shared" si="1"/>
        <v>2</v>
      </c>
      <c r="S11" s="28" t="str">
        <f t="shared" si="2"/>
        <v>VYHOVUJE</v>
      </c>
    </row>
    <row r="12" spans="1:19" ht="206.25" customHeight="1" x14ac:dyDescent="0.25">
      <c r="B12" s="66">
        <v>6</v>
      </c>
      <c r="C12" s="67" t="s">
        <v>20</v>
      </c>
      <c r="D12" s="68">
        <v>3</v>
      </c>
      <c r="E12" s="69" t="s">
        <v>14</v>
      </c>
      <c r="F12" s="70" t="s">
        <v>39</v>
      </c>
      <c r="G12" s="70"/>
      <c r="H12" s="22"/>
      <c r="I12" s="71"/>
      <c r="J12" s="72"/>
      <c r="K12" s="72"/>
      <c r="L12" s="73"/>
      <c r="M12" s="71"/>
      <c r="N12" s="71"/>
      <c r="O12" s="6">
        <f t="shared" si="0"/>
        <v>39000</v>
      </c>
      <c r="P12" s="24">
        <v>13000</v>
      </c>
      <c r="Q12" s="26"/>
      <c r="R12" s="30">
        <f t="shared" si="1"/>
        <v>0</v>
      </c>
      <c r="S12" s="28" t="str">
        <f t="shared" si="2"/>
        <v xml:space="preserve"> </v>
      </c>
    </row>
    <row r="13" spans="1:19" ht="225.75" customHeight="1" x14ac:dyDescent="0.25">
      <c r="B13" s="66">
        <v>7</v>
      </c>
      <c r="C13" s="67" t="s">
        <v>21</v>
      </c>
      <c r="D13" s="68">
        <v>23</v>
      </c>
      <c r="E13" s="69" t="s">
        <v>14</v>
      </c>
      <c r="F13" s="70" t="s">
        <v>49</v>
      </c>
      <c r="G13" s="70"/>
      <c r="H13" s="22"/>
      <c r="I13" s="71"/>
      <c r="J13" s="72"/>
      <c r="K13" s="72"/>
      <c r="L13" s="69" t="s">
        <v>47</v>
      </c>
      <c r="M13" s="71"/>
      <c r="N13" s="71"/>
      <c r="O13" s="6">
        <f t="shared" si="0"/>
        <v>69000</v>
      </c>
      <c r="P13" s="24">
        <v>3000</v>
      </c>
      <c r="Q13" s="26"/>
      <c r="R13" s="30">
        <f t="shared" si="1"/>
        <v>0</v>
      </c>
      <c r="S13" s="28" t="str">
        <f t="shared" si="2"/>
        <v xml:space="preserve"> </v>
      </c>
    </row>
    <row r="14" spans="1:19" ht="234.75" customHeight="1" thickBot="1" x14ac:dyDescent="0.3">
      <c r="B14" s="74">
        <v>8</v>
      </c>
      <c r="C14" s="75" t="s">
        <v>45</v>
      </c>
      <c r="D14" s="76">
        <v>18</v>
      </c>
      <c r="E14" s="77" t="s">
        <v>14</v>
      </c>
      <c r="F14" s="78" t="s">
        <v>50</v>
      </c>
      <c r="G14" s="78"/>
      <c r="H14" s="41"/>
      <c r="I14" s="79"/>
      <c r="J14" s="80"/>
      <c r="K14" s="80"/>
      <c r="L14" s="81" t="s">
        <v>48</v>
      </c>
      <c r="M14" s="79"/>
      <c r="N14" s="79"/>
      <c r="O14" s="7">
        <f t="shared" si="0"/>
        <v>72000</v>
      </c>
      <c r="P14" s="25">
        <v>4000</v>
      </c>
      <c r="Q14" s="36"/>
      <c r="R14" s="42">
        <f t="shared" si="1"/>
        <v>0</v>
      </c>
      <c r="S14" s="29" t="str">
        <f t="shared" si="2"/>
        <v xml:space="preserve"> </v>
      </c>
    </row>
    <row r="15" spans="1:19" ht="13.5" customHeight="1" thickTop="1" thickBot="1" x14ac:dyDescent="0.3">
      <c r="A15" s="82"/>
      <c r="B15" s="82"/>
      <c r="C15" s="83"/>
      <c r="D15" s="82"/>
      <c r="E15" s="83"/>
      <c r="F15" s="83"/>
      <c r="G15" s="83"/>
      <c r="H15" s="84"/>
      <c r="I15" s="82"/>
      <c r="J15" s="83"/>
      <c r="K15" s="82"/>
      <c r="L15" s="83"/>
      <c r="M15" s="82"/>
      <c r="N15" s="82"/>
      <c r="O15" s="82"/>
      <c r="P15" s="82"/>
      <c r="Q15" s="82"/>
      <c r="R15" s="85"/>
      <c r="S15" s="82"/>
    </row>
    <row r="16" spans="1:19" ht="60.75" customHeight="1" thickTop="1" thickBot="1" x14ac:dyDescent="0.3">
      <c r="A16" s="86"/>
      <c r="B16" s="48" t="s">
        <v>12</v>
      </c>
      <c r="C16" s="48"/>
      <c r="D16" s="48"/>
      <c r="E16" s="48"/>
      <c r="F16" s="48"/>
      <c r="G16" s="48"/>
      <c r="H16" s="48"/>
      <c r="I16" s="48"/>
      <c r="J16" s="19"/>
      <c r="K16" s="1"/>
      <c r="L16" s="87"/>
      <c r="M16" s="88"/>
      <c r="N16" s="88"/>
      <c r="O16" s="2"/>
      <c r="P16" s="39" t="s">
        <v>3</v>
      </c>
      <c r="Q16" s="46" t="s">
        <v>9</v>
      </c>
      <c r="R16" s="89"/>
      <c r="S16" s="90"/>
    </row>
    <row r="17" spans="1:19" ht="33" customHeight="1" thickTop="1" thickBot="1" x14ac:dyDescent="0.3">
      <c r="A17" s="86"/>
      <c r="B17" s="91" t="s">
        <v>2</v>
      </c>
      <c r="C17" s="91"/>
      <c r="D17" s="91"/>
      <c r="E17" s="91"/>
      <c r="F17" s="91"/>
      <c r="G17" s="91"/>
      <c r="H17" s="91"/>
      <c r="I17" s="92"/>
      <c r="L17" s="20"/>
      <c r="M17" s="3"/>
      <c r="N17" s="3"/>
      <c r="O17" s="4"/>
      <c r="P17" s="40">
        <f>SUM(O7:O14)</f>
        <v>705000</v>
      </c>
      <c r="Q17" s="47">
        <f>SUM(R7:R14)</f>
        <v>2</v>
      </c>
      <c r="R17" s="93"/>
      <c r="S17" s="94"/>
    </row>
    <row r="18" spans="1:19" ht="14.25" customHeight="1" thickTop="1" x14ac:dyDescent="0.25">
      <c r="A18" s="86"/>
      <c r="B18" s="95"/>
      <c r="C18" s="96"/>
      <c r="D18" s="97"/>
      <c r="E18" s="98"/>
      <c r="F18" s="96"/>
      <c r="G18" s="96"/>
      <c r="H18" s="99"/>
      <c r="I18" s="99"/>
      <c r="J18" s="96"/>
      <c r="K18" s="95"/>
      <c r="L18" s="100"/>
      <c r="M18" s="95"/>
      <c r="N18" s="99"/>
      <c r="O18" s="99"/>
      <c r="P18" s="95"/>
      <c r="Q18" s="95"/>
      <c r="R18" s="95"/>
      <c r="S18" s="95"/>
    </row>
    <row r="19" spans="1:19" x14ac:dyDescent="0.25">
      <c r="C19" s="16"/>
      <c r="D19" s="65"/>
      <c r="E19" s="16"/>
      <c r="F19" s="16"/>
      <c r="G19" s="16"/>
      <c r="H19" s="65"/>
      <c r="I19" s="65"/>
      <c r="J19" s="16"/>
      <c r="N19" s="65"/>
      <c r="O19" s="65"/>
    </row>
    <row r="20" spans="1:19" x14ac:dyDescent="0.25">
      <c r="C20" s="16"/>
      <c r="D20" s="65"/>
      <c r="E20" s="16"/>
      <c r="F20" s="16"/>
      <c r="G20" s="16"/>
      <c r="H20" s="65"/>
      <c r="I20" s="65"/>
      <c r="J20" s="16"/>
      <c r="N20" s="65"/>
      <c r="O20" s="65"/>
    </row>
    <row r="21" spans="1:19" x14ac:dyDescent="0.25">
      <c r="C21" s="16"/>
      <c r="D21" s="65"/>
      <c r="E21" s="16"/>
      <c r="F21" s="16"/>
      <c r="G21" s="16"/>
      <c r="H21" s="65"/>
      <c r="I21" s="65"/>
      <c r="J21" s="16"/>
      <c r="N21" s="65"/>
      <c r="O21" s="65"/>
    </row>
    <row r="22" spans="1:19" x14ac:dyDescent="0.25">
      <c r="C22" s="16"/>
      <c r="D22" s="65"/>
      <c r="E22" s="16"/>
      <c r="F22" s="16"/>
      <c r="G22" s="16"/>
      <c r="H22" s="65"/>
      <c r="I22" s="65"/>
      <c r="J22" s="16"/>
      <c r="N22" s="65"/>
      <c r="O22" s="65"/>
    </row>
    <row r="23" spans="1:19" x14ac:dyDescent="0.25">
      <c r="C23" s="16"/>
      <c r="D23" s="65"/>
      <c r="E23" s="16"/>
      <c r="F23" s="16"/>
      <c r="G23" s="16"/>
      <c r="H23" s="65"/>
      <c r="I23" s="65"/>
      <c r="J23" s="16"/>
      <c r="N23" s="65"/>
      <c r="O23" s="65"/>
    </row>
    <row r="24" spans="1:19" x14ac:dyDescent="0.25">
      <c r="C24" s="16"/>
      <c r="D24" s="65"/>
      <c r="E24" s="16"/>
      <c r="F24" s="16"/>
      <c r="G24" s="16"/>
      <c r="H24" s="65"/>
      <c r="I24" s="65"/>
      <c r="J24" s="16"/>
      <c r="N24" s="65"/>
      <c r="O24" s="65"/>
    </row>
    <row r="25" spans="1:19" x14ac:dyDescent="0.25">
      <c r="C25" s="16"/>
      <c r="D25" s="65"/>
      <c r="E25" s="16"/>
      <c r="F25" s="16"/>
      <c r="G25" s="16"/>
      <c r="H25" s="65"/>
      <c r="I25" s="65"/>
      <c r="J25" s="16"/>
      <c r="N25" s="65"/>
      <c r="O25" s="65"/>
    </row>
    <row r="26" spans="1:19" x14ac:dyDescent="0.25">
      <c r="C26" s="16"/>
      <c r="D26" s="65"/>
      <c r="E26" s="16"/>
      <c r="F26" s="16"/>
      <c r="G26" s="16"/>
      <c r="H26" s="65"/>
      <c r="I26" s="65"/>
      <c r="J26" s="16"/>
      <c r="N26" s="65"/>
      <c r="O26" s="65"/>
    </row>
    <row r="27" spans="1:19" x14ac:dyDescent="0.25">
      <c r="C27" s="16"/>
      <c r="D27" s="65"/>
      <c r="E27" s="16"/>
      <c r="F27" s="16"/>
      <c r="G27" s="16"/>
      <c r="H27" s="65"/>
      <c r="I27" s="65"/>
      <c r="J27" s="16"/>
      <c r="N27" s="65"/>
      <c r="O27" s="65"/>
    </row>
    <row r="28" spans="1:19" x14ac:dyDescent="0.25">
      <c r="C28" s="16"/>
      <c r="D28" s="65"/>
      <c r="E28" s="16"/>
      <c r="F28" s="16"/>
      <c r="G28" s="16"/>
      <c r="H28" s="65"/>
      <c r="I28" s="65"/>
      <c r="J28" s="16"/>
      <c r="N28" s="65"/>
      <c r="O28" s="65"/>
    </row>
    <row r="29" spans="1:19" x14ac:dyDescent="0.25">
      <c r="C29" s="16"/>
      <c r="D29" s="65"/>
      <c r="E29" s="16"/>
      <c r="F29" s="16"/>
      <c r="G29" s="16"/>
      <c r="H29" s="65"/>
      <c r="I29" s="65"/>
      <c r="J29" s="16"/>
      <c r="N29" s="65"/>
      <c r="O29" s="65"/>
    </row>
    <row r="30" spans="1:19" x14ac:dyDescent="0.25">
      <c r="C30" s="16"/>
      <c r="D30" s="65"/>
      <c r="E30" s="16"/>
      <c r="F30" s="16"/>
      <c r="G30" s="16"/>
      <c r="H30" s="65"/>
      <c r="I30" s="65"/>
      <c r="J30" s="16"/>
      <c r="N30" s="65"/>
      <c r="O30" s="65"/>
    </row>
    <row r="31" spans="1:19" x14ac:dyDescent="0.25">
      <c r="C31" s="16"/>
      <c r="D31" s="65"/>
      <c r="E31" s="16"/>
      <c r="F31" s="16"/>
      <c r="G31" s="16"/>
      <c r="H31" s="65"/>
      <c r="I31" s="65"/>
      <c r="J31" s="16"/>
      <c r="N31" s="65"/>
      <c r="O31" s="65"/>
    </row>
    <row r="32" spans="1:19" x14ac:dyDescent="0.25">
      <c r="C32" s="16"/>
      <c r="D32" s="65"/>
      <c r="E32" s="16"/>
      <c r="F32" s="16"/>
      <c r="G32" s="16"/>
      <c r="H32" s="65"/>
      <c r="I32" s="65"/>
      <c r="J32" s="16"/>
      <c r="N32" s="65"/>
      <c r="O32" s="65"/>
    </row>
    <row r="33" spans="3:15" x14ac:dyDescent="0.25">
      <c r="C33" s="16"/>
      <c r="D33" s="65"/>
      <c r="E33" s="16"/>
      <c r="F33" s="16"/>
      <c r="G33" s="16"/>
      <c r="H33" s="65"/>
      <c r="I33" s="65"/>
      <c r="J33" s="16"/>
      <c r="N33" s="65"/>
      <c r="O33" s="65"/>
    </row>
    <row r="34" spans="3:15" x14ac:dyDescent="0.25">
      <c r="C34" s="16"/>
      <c r="D34" s="65"/>
      <c r="E34" s="16"/>
      <c r="F34" s="16"/>
      <c r="G34" s="16"/>
      <c r="H34" s="65"/>
      <c r="I34" s="65"/>
      <c r="J34" s="16"/>
      <c r="N34" s="65"/>
      <c r="O34" s="65"/>
    </row>
    <row r="35" spans="3:15" x14ac:dyDescent="0.25">
      <c r="C35" s="16"/>
      <c r="D35" s="65"/>
      <c r="E35" s="16"/>
      <c r="F35" s="16"/>
      <c r="G35" s="16"/>
      <c r="H35" s="65"/>
      <c r="I35" s="65"/>
      <c r="J35" s="16"/>
      <c r="N35" s="65"/>
      <c r="O35" s="65"/>
    </row>
    <row r="36" spans="3:15" x14ac:dyDescent="0.25">
      <c r="C36" s="16"/>
      <c r="D36" s="65"/>
      <c r="E36" s="16"/>
      <c r="F36" s="16"/>
      <c r="G36" s="16"/>
      <c r="H36" s="65"/>
      <c r="I36" s="65"/>
      <c r="J36" s="16"/>
      <c r="N36" s="65"/>
      <c r="O36" s="65"/>
    </row>
    <row r="37" spans="3:15" x14ac:dyDescent="0.25">
      <c r="C37" s="16"/>
      <c r="D37" s="65"/>
      <c r="E37" s="16"/>
      <c r="F37" s="16"/>
      <c r="G37" s="16"/>
      <c r="H37" s="65"/>
      <c r="I37" s="65"/>
      <c r="J37" s="16"/>
      <c r="N37" s="65"/>
      <c r="O37" s="65"/>
    </row>
    <row r="38" spans="3:15" x14ac:dyDescent="0.25">
      <c r="C38" s="16"/>
      <c r="D38" s="65"/>
      <c r="E38" s="16"/>
      <c r="F38" s="16"/>
      <c r="G38" s="16"/>
      <c r="H38" s="65"/>
      <c r="I38" s="65"/>
      <c r="J38" s="16"/>
      <c r="N38" s="65"/>
      <c r="O38" s="65"/>
    </row>
    <row r="39" spans="3:15" x14ac:dyDescent="0.25">
      <c r="C39" s="16"/>
      <c r="D39" s="65"/>
      <c r="E39" s="16"/>
      <c r="F39" s="16"/>
      <c r="G39" s="16"/>
      <c r="H39" s="65"/>
      <c r="I39" s="65"/>
      <c r="J39" s="16"/>
      <c r="N39" s="65"/>
      <c r="O39" s="65"/>
    </row>
    <row r="40" spans="3:15" x14ac:dyDescent="0.25">
      <c r="C40" s="16"/>
      <c r="D40" s="65"/>
      <c r="E40" s="16"/>
      <c r="F40" s="16"/>
      <c r="G40" s="16"/>
      <c r="H40" s="65"/>
      <c r="I40" s="65"/>
      <c r="J40" s="16"/>
      <c r="N40" s="65"/>
      <c r="O40" s="65"/>
    </row>
    <row r="41" spans="3:15" x14ac:dyDescent="0.25">
      <c r="C41" s="16"/>
      <c r="D41" s="65"/>
      <c r="E41" s="16"/>
      <c r="F41" s="16"/>
      <c r="G41" s="16"/>
      <c r="H41" s="65"/>
      <c r="I41" s="65"/>
      <c r="J41" s="16"/>
      <c r="N41" s="65"/>
      <c r="O41" s="65"/>
    </row>
    <row r="42" spans="3:15" x14ac:dyDescent="0.25">
      <c r="C42" s="16"/>
      <c r="D42" s="65"/>
      <c r="E42" s="16"/>
      <c r="F42" s="16"/>
      <c r="G42" s="16"/>
      <c r="H42" s="65"/>
      <c r="I42" s="65"/>
      <c r="J42" s="16"/>
      <c r="N42" s="65"/>
      <c r="O42" s="65"/>
    </row>
    <row r="43" spans="3:15" x14ac:dyDescent="0.25">
      <c r="C43" s="16"/>
      <c r="D43" s="65"/>
      <c r="E43" s="16"/>
      <c r="F43" s="16"/>
      <c r="G43" s="16"/>
      <c r="H43" s="65"/>
      <c r="I43" s="65"/>
      <c r="J43" s="16"/>
      <c r="N43" s="65"/>
      <c r="O43" s="65"/>
    </row>
    <row r="44" spans="3:15" x14ac:dyDescent="0.25">
      <c r="C44" s="16"/>
      <c r="D44" s="65"/>
      <c r="E44" s="16"/>
      <c r="F44" s="16"/>
      <c r="G44" s="16"/>
      <c r="H44" s="65"/>
      <c r="I44" s="65"/>
      <c r="J44" s="16"/>
      <c r="N44" s="65"/>
      <c r="O44" s="65"/>
    </row>
    <row r="45" spans="3:15" x14ac:dyDescent="0.25">
      <c r="C45" s="16"/>
      <c r="D45" s="65"/>
      <c r="E45" s="16"/>
      <c r="F45" s="16"/>
      <c r="G45" s="16"/>
      <c r="H45" s="65"/>
      <c r="I45" s="65"/>
      <c r="J45" s="16"/>
      <c r="N45" s="65"/>
      <c r="O45" s="65"/>
    </row>
    <row r="46" spans="3:15" x14ac:dyDescent="0.25">
      <c r="C46" s="16"/>
      <c r="D46" s="65"/>
      <c r="E46" s="16"/>
      <c r="F46" s="16"/>
      <c r="G46" s="16"/>
      <c r="H46" s="65"/>
      <c r="I46" s="65"/>
      <c r="J46" s="16"/>
      <c r="N46" s="65"/>
      <c r="O46" s="65"/>
    </row>
    <row r="47" spans="3:15" x14ac:dyDescent="0.25">
      <c r="C47" s="16"/>
      <c r="D47" s="65"/>
      <c r="E47" s="16"/>
      <c r="F47" s="16"/>
      <c r="G47" s="16"/>
      <c r="H47" s="65"/>
      <c r="I47" s="65"/>
      <c r="J47" s="16"/>
      <c r="N47" s="65"/>
      <c r="O47" s="65"/>
    </row>
    <row r="48" spans="3:15" x14ac:dyDescent="0.25">
      <c r="C48" s="16"/>
      <c r="D48" s="65"/>
      <c r="E48" s="16"/>
      <c r="F48" s="16"/>
      <c r="G48" s="16"/>
      <c r="H48" s="65"/>
      <c r="I48" s="65"/>
      <c r="J48" s="16"/>
      <c r="N48" s="65"/>
      <c r="O48" s="65"/>
    </row>
    <row r="49" spans="3:15" x14ac:dyDescent="0.25">
      <c r="C49" s="16"/>
      <c r="D49" s="65"/>
      <c r="E49" s="16"/>
      <c r="F49" s="16"/>
      <c r="G49" s="16"/>
      <c r="H49" s="65"/>
      <c r="I49" s="65"/>
      <c r="J49" s="16"/>
      <c r="N49" s="65"/>
      <c r="O49" s="65"/>
    </row>
    <row r="50" spans="3:15" x14ac:dyDescent="0.25">
      <c r="C50" s="16"/>
      <c r="D50" s="65"/>
      <c r="E50" s="16"/>
      <c r="F50" s="16"/>
      <c r="G50" s="16"/>
      <c r="H50" s="65"/>
      <c r="I50" s="65"/>
      <c r="J50" s="16"/>
      <c r="N50" s="65"/>
      <c r="O50" s="65"/>
    </row>
    <row r="51" spans="3:15" x14ac:dyDescent="0.25">
      <c r="C51" s="16"/>
      <c r="D51" s="65"/>
      <c r="E51" s="16"/>
      <c r="F51" s="16"/>
      <c r="G51" s="16"/>
      <c r="H51" s="65"/>
      <c r="I51" s="65"/>
      <c r="J51" s="16"/>
      <c r="N51" s="65"/>
      <c r="O51" s="65"/>
    </row>
    <row r="52" spans="3:15" x14ac:dyDescent="0.25">
      <c r="C52" s="16"/>
      <c r="D52" s="65"/>
      <c r="E52" s="16"/>
      <c r="F52" s="16"/>
      <c r="G52" s="16"/>
      <c r="H52" s="65"/>
      <c r="I52" s="65"/>
      <c r="J52" s="16"/>
      <c r="N52" s="65"/>
      <c r="O52" s="65"/>
    </row>
  </sheetData>
  <sheetProtection password="F79C" sheet="1" objects="1" scenarios="1" selectLockedCells="1"/>
  <mergeCells count="12">
    <mergeCell ref="Q2:S2"/>
    <mergeCell ref="L7:L12"/>
    <mergeCell ref="B1:E1"/>
    <mergeCell ref="B17:H17"/>
    <mergeCell ref="Q16:S16"/>
    <mergeCell ref="Q17:S17"/>
    <mergeCell ref="B16:I16"/>
    <mergeCell ref="I7:I14"/>
    <mergeCell ref="J7:J14"/>
    <mergeCell ref="K7:K14"/>
    <mergeCell ref="M7:M14"/>
    <mergeCell ref="N7:N14"/>
  </mergeCells>
  <conditionalFormatting sqref="B7:B14 D7:D14">
    <cfRule type="containsBlanks" dxfId="11" priority="46">
      <formula>LEN(TRIM(B7))=0</formula>
    </cfRule>
  </conditionalFormatting>
  <conditionalFormatting sqref="B7:B14">
    <cfRule type="cellIs" dxfId="10" priority="41" operator="greaterThanOrEqual">
      <formula>1</formula>
    </cfRule>
  </conditionalFormatting>
  <conditionalFormatting sqref="S7:S14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14 Q8:Q14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14 Q8:Q14">
    <cfRule type="notContainsBlanks" dxfId="5" priority="13">
      <formula>LEN(TRIM(H7))&gt;0</formula>
    </cfRule>
  </conditionalFormatting>
  <conditionalFormatting sqref="H7:H14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Q7">
    <cfRule type="notContainsBlanks" dxfId="2" priority="5">
      <formula>LEN(TRIM(Q7))&gt;0</formula>
    </cfRule>
    <cfRule type="containsBlanks" dxfId="1" priority="6">
      <formula>LEN(TRIM(Q7))=0</formula>
    </cfRule>
  </conditionalFormatting>
  <conditionalFormatting sqref="Q7">
    <cfRule type="notContainsBlanks" dxfId="0" priority="4">
      <formula>LEN(TRIM(Q7))&gt;0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:E14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2018-05-17T12:12:30Z</cp:lastPrinted>
  <dcterms:created xsi:type="dcterms:W3CDTF">2014-03-05T12:43:32Z</dcterms:created>
  <dcterms:modified xsi:type="dcterms:W3CDTF">2018-05-21T06:51:45Z</dcterms:modified>
</cp:coreProperties>
</file>