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364" activeTab="0"/>
  </bookViews>
  <sheets>
    <sheet name="Tonery" sheetId="22" r:id="rId1"/>
  </sheets>
  <externalReferences>
    <externalReference r:id="rId4"/>
  </externalReferences>
  <definedNames>
    <definedName name="_xlnm.Print_Area" localSheetId="0">'Tonery'!$B$1:$Q$42</definedName>
  </definedNames>
  <calcPr calcId="152511"/>
</workbook>
</file>

<file path=xl/sharedStrings.xml><?xml version="1.0" encoding="utf-8"?>
<sst xmlns="http://schemas.openxmlformats.org/spreadsheetml/2006/main" count="116" uniqueCount="87">
  <si>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</si>
  <si>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</si>
  <si>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</si>
  <si>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</si>
  <si>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</si>
  <si>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</si>
  <si>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</si>
  <si>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</si>
  <si>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</si>
  <si>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</si>
  <si>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</si>
  <si>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</si>
  <si>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</si>
  <si>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</si>
  <si>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</si>
  <si>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</si>
  <si>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</si>
  <si>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</si>
  <si>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Univerzitní 8, Rektorát, 2. patro, č.dv. 204,  Plzeň</t>
  </si>
  <si>
    <t>1.</t>
  </si>
  <si>
    <t xml:space="preserve">Originální toner. Výtěžnost 18000 stran, </t>
  </si>
  <si>
    <t>Originální toner. Výtěžnost 12000 stran</t>
  </si>
  <si>
    <t xml:space="preserve">Originální, nebo kompatibilní toner splňující podmínky certifikátu STMC. Minimální výtěžnost při 5% pokrytí 1400 stran. </t>
  </si>
  <si>
    <t xml:space="preserve">Originální, nebo kompatibilní toner splňující podmínky certifikátu STMC. Minimální výtěžnost při 5% pokrytí 1400stran. </t>
  </si>
  <si>
    <t>2.</t>
  </si>
  <si>
    <t>Toner do tiskárny Canon MF5800, černý</t>
  </si>
  <si>
    <t xml:space="preserve">Originální, nebo kompatibilní toner splňující podmínky certifikátu STMC. Minimální výtěžnost při 5% pokrytí 6500 stran. </t>
  </si>
  <si>
    <t xml:space="preserve">Originální, nebo kompatibilní toner splňující podmínky certifikátu STMC. Minimální výtěžnost při 5% pokrytí 2200 stran. </t>
  </si>
  <si>
    <t>Kollárova 19, Plzeň, KO 325</t>
  </si>
  <si>
    <t>PS - Mikulášková I., tel.37763 1501</t>
  </si>
  <si>
    <t>Blanka Beránková, č. tel. 37763 1254</t>
  </si>
  <si>
    <t>Toner pro tiskárnu OKI MC352 - černý</t>
  </si>
  <si>
    <t xml:space="preserve">Originální toner. Minimální výtěžnost při 5% pokrytí 3500 stran. </t>
  </si>
  <si>
    <t>GA16-19999J - Kooperativní přístupy k návrhu nelineárních filtrů</t>
  </si>
  <si>
    <t>Technická 8, Plzeň, UN508</t>
  </si>
  <si>
    <t>KKY - p.Flídr, tel: 37763 2559</t>
  </si>
  <si>
    <t>Toner pro tiskárnu OKI MC352 - žlutý</t>
  </si>
  <si>
    <t>Toner pro tiskárnu OKI MC352 - purpurový</t>
  </si>
  <si>
    <t>Toner pro tiskárnu OKI MC352 - azurový</t>
  </si>
  <si>
    <t xml:space="preserve">Originální toner. Minimální výtěžnost při 5% pokrytí 2000 stran. </t>
  </si>
  <si>
    <t xml:space="preserve">Toner do tiskárny Brother DCP-7065DN - černý  </t>
  </si>
  <si>
    <t xml:space="preserve">Originální toner. Minimální výtěžnost při 5% pokrytí 2600 stran. </t>
  </si>
  <si>
    <t>GA18-08531S - Aktivní přístup k detekci poruch ve stochastických rozlehlých systémech</t>
  </si>
  <si>
    <t xml:space="preserve">Originální toner. Minimální výtěžnost při 5% pokrytí 25000 stran. </t>
  </si>
  <si>
    <t xml:space="preserve">Originální toner. Minimální výtěžnost při 5% pokrytí 15000 stran. </t>
  </si>
  <si>
    <t>3.</t>
  </si>
  <si>
    <t>Tonery (II.) 015 - 2018 (T-(II.)-015-2018)</t>
  </si>
  <si>
    <t>samostatná faktura</t>
  </si>
  <si>
    <t>Priloha_c._1_Kupni_smlouvy_technicka_specifikace_T-(II.)-015-2018</t>
  </si>
  <si>
    <t>Toner do tiskárny TATriuph-Adler 2500ci, černý</t>
  </si>
  <si>
    <t>Toner  do tiskárny TATriuph-Adler 2500ci, červený</t>
  </si>
  <si>
    <t>Toner do tiskárny TATriuph-Adler 2500ci, modrý</t>
  </si>
  <si>
    <t>Toner do tiskárny TaTriuph-Adler 2500ci, žlutý</t>
  </si>
  <si>
    <t>Toner do tiskárny HP Color LASER JET CM 1312 MFP, černý</t>
  </si>
  <si>
    <t>Toner do tiskárny HP Color LASER JET CM 1312 MFP , červený</t>
  </si>
  <si>
    <t>Toner do tiskárny HP Color LASER JET CM 1312 MFP , modrý</t>
  </si>
  <si>
    <t>Toner do tiskárny HP Color LASER JET CM 1312 MFP , žlutý</t>
  </si>
  <si>
    <t>Toner Triumph Adler 3505ci černý</t>
  </si>
  <si>
    <t>Toner Triumph Adler 3505ci azurový</t>
  </si>
  <si>
    <t>Toner Triumph Adler 3505ci purpurový</t>
  </si>
  <si>
    <t>Toner Triumph Adler 3505ci žlutý</t>
  </si>
  <si>
    <t xml:space="preserve">Název 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</si>
  <si>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</si>
  <si>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</si>
  <si>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</si>
  <si>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</si>
  <si>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</si>
  <si>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</si>
  <si>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CPV - výběr
TONERY</t>
  </si>
  <si>
    <t>Originální toner do tiskárny TATriuph-Adler 2500ci, černý, 18000 stran</t>
  </si>
  <si>
    <t>Originální toner do tiskárny TATriuph-Adler 2500ci, červený, 12000 stran</t>
  </si>
  <si>
    <t>Originální toner do tiskárny TATriuph-Adler 2500ci, modrý, 12000 stran</t>
  </si>
  <si>
    <t>Originální toner do tiskárny TATriuph-Adler 2500ci, žlutý, 12000 stran</t>
  </si>
  <si>
    <t>ARMOR laser toner pro CANON, kapacita 6.500 str., kompatibilní s CRG-719H</t>
  </si>
  <si>
    <t>TB toner kompatibilní s HP CB543A purpurový</t>
  </si>
  <si>
    <t xml:space="preserve">TB toner kompatibilní s HP CB540A černý </t>
  </si>
  <si>
    <t>TB toner kompatibilní s HP CB541A modrý</t>
  </si>
  <si>
    <t>TB toner kompatibilní s HP CB542A žlutý</t>
  </si>
  <si>
    <t>Toner OKI 44469803, 3 500 stran), černý</t>
  </si>
  <si>
    <t>Toner OKI 44469704, 2 000 stránek, žlutý</t>
  </si>
  <si>
    <t>Toner OKI 44469705, 2 000 stránek, purpurový</t>
  </si>
  <si>
    <t>Toner OKI 44469706, 2 000 stránek, azurový</t>
  </si>
  <si>
    <t>Brother TN-2220 (2600 str.)</t>
  </si>
  <si>
    <t>Originální toner Triumph Adler 3505ci černý, výtěžnost při 5% pokrytí 25000 stran</t>
  </si>
  <si>
    <t>Originální toner Triumph Adler 3505ci azurový, výtěžnost při 5% pokrytí 15000 stran</t>
  </si>
  <si>
    <t>Originální toner Triumph Adler 3505ci purpurový, výtěžnost při 5% pokrytí 15000 stran</t>
  </si>
  <si>
    <t>Originální toner Triumph Adler 3505ci žlutý, výtěžnost při 5% pokrytí 15000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</si>
</sst>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0.00\ [$Kč-405]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/>
    </border>
    <border>
      <left style="medium"/>
      <right/>
      <top style="thin"/>
      <bottom/>
    </border>
    <border>
      <left/>
      <right/>
      <top style="thick"/>
      <bottom style="thick"/>
    </border>
    <border>
      <left style="medium"/>
      <right/>
      <top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0" fontId="11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5" xfId="0" applyNumberFormat="1" applyBorder="1"/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NumberFormat="1" applyFont="1"/>
    <xf numFmtId="0" fontId="0" fillId="0" borderId="0" xfId="0" applyNumberFormat="1" applyAlignment="1" applyProtection="1">
      <alignment horizontal="right" vertical="center" indent="1"/>
      <protection/>
    </xf>
    <xf numFmtId="0" fontId="3" fillId="2" borderId="6" xfId="0" applyNumberFormat="1" applyFon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9" fillId="0" borderId="0" xfId="0" applyNumberFormat="1" applyFont="1" applyFill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3" fontId="0" fillId="3" borderId="2" xfId="0" applyNumberFormat="1" applyFill="1" applyBorder="1" applyAlignment="1" applyProtection="1">
      <alignment horizontal="center" vertical="center" wrapText="1"/>
      <protection locked="0"/>
    </xf>
    <xf numFmtId="3" fontId="0" fillId="3" borderId="3" xfId="0" applyNumberFormat="1" applyFill="1" applyBorder="1" applyAlignment="1" applyProtection="1">
      <alignment horizontal="center" vertical="center" wrapText="1"/>
      <protection locked="0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/>
    <xf numFmtId="0" fontId="0" fillId="3" borderId="10" xfId="0" applyNumberFormat="1" applyFont="1" applyFill="1" applyBorder="1" applyAlignment="1" applyProtection="1">
      <alignment vertical="center" wrapText="1"/>
      <protection locked="0"/>
    </xf>
    <xf numFmtId="0" fontId="0" fillId="3" borderId="11" xfId="0" applyNumberFormat="1" applyFont="1" applyFill="1" applyBorder="1" applyAlignment="1" applyProtection="1">
      <alignment vertical="center" wrapText="1"/>
      <protection locked="0"/>
    </xf>
    <xf numFmtId="0" fontId="0" fillId="3" borderId="12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center" vertical="center" wrapText="1"/>
    </xf>
    <xf numFmtId="0" fontId="0" fillId="3" borderId="14" xfId="0" applyNumberForma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3" borderId="10" xfId="0" applyNumberFormat="1" applyFill="1" applyBorder="1" applyAlignment="1" applyProtection="1">
      <alignment horizontal="right" vertical="center" indent="1"/>
      <protection/>
    </xf>
    <xf numFmtId="164" fontId="0" fillId="3" borderId="11" xfId="0" applyNumberFormat="1" applyFill="1" applyBorder="1" applyAlignment="1" applyProtection="1">
      <alignment horizontal="right" vertical="center" indent="1"/>
      <protection/>
    </xf>
    <xf numFmtId="164" fontId="6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>
      <alignment/>
    </xf>
    <xf numFmtId="164" fontId="6" fillId="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Border="1" applyAlignment="1">
      <alignment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4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horizontal="left" vertical="center"/>
    </xf>
    <xf numFmtId="0" fontId="0" fillId="3" borderId="3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vertical="center" wrapText="1" indent="1"/>
    </xf>
    <xf numFmtId="0" fontId="0" fillId="0" borderId="0" xfId="0" applyNumberFormat="1" applyFill="1" applyBorder="1" applyAlignment="1" applyProtection="1">
      <alignment horizontal="left" vertical="center" indent="1"/>
      <protection locked="0"/>
    </xf>
    <xf numFmtId="3" fontId="0" fillId="2" borderId="20" xfId="0" applyNumberFormat="1" applyFill="1" applyBorder="1" applyAlignment="1" applyProtection="1">
      <alignment horizontal="center" vertical="center" wrapText="1"/>
      <protection locked="0"/>
    </xf>
    <xf numFmtId="3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0" fillId="3" borderId="4" xfId="0" applyNumberForma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vertical="center" wrapText="1"/>
      <protection locked="0"/>
    </xf>
    <xf numFmtId="164" fontId="0" fillId="3" borderId="19" xfId="0" applyNumberFormat="1" applyFill="1" applyBorder="1" applyAlignment="1" applyProtection="1">
      <alignment horizontal="right" vertical="center" indent="1"/>
      <protection/>
    </xf>
    <xf numFmtId="1" fontId="0" fillId="3" borderId="7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/>
    <xf numFmtId="0" fontId="6" fillId="4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4" fillId="3" borderId="7" xfId="0" applyNumberFormat="1" applyFont="1" applyFill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4" fillId="3" borderId="2" xfId="0" applyNumberFormat="1" applyFon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3" borderId="7" xfId="0" applyNumberFormat="1" applyFill="1" applyBorder="1" applyAlignment="1" applyProtection="1">
      <alignment horizontal="left" vertical="center" wrapTex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center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horizontal="left" vertical="center" wrapText="1"/>
      <protection/>
    </xf>
    <xf numFmtId="1" fontId="0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1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1" fontId="0" fillId="3" borderId="2" xfId="0" applyNumberFormat="1" applyFill="1" applyBorder="1" applyAlignment="1" applyProtection="1">
      <alignment horizontal="center" vertical="center" wrapText="1"/>
      <protection/>
    </xf>
    <xf numFmtId="1" fontId="0" fillId="3" borderId="3" xfId="0" applyNumberFormat="1" applyFill="1" applyBorder="1" applyAlignment="1" applyProtection="1">
      <alignment horizontal="center" vertical="center" wrapText="1"/>
      <protection/>
    </xf>
    <xf numFmtId="0" fontId="6" fillId="6" borderId="7" xfId="0" applyNumberFormat="1" applyFont="1" applyFill="1" applyBorder="1" applyAlignment="1" applyProtection="1">
      <alignment horizontal="left" vertical="center" wrapText="1"/>
      <protection/>
    </xf>
    <xf numFmtId="1" fontId="6" fillId="6" borderId="7" xfId="0" applyNumberFormat="1" applyFont="1" applyFill="1" applyBorder="1" applyAlignment="1" applyProtection="1">
      <alignment horizontal="center" vertical="center" wrapText="1"/>
      <protection/>
    </xf>
    <xf numFmtId="0" fontId="6" fillId="6" borderId="7" xfId="0" applyNumberFormat="1" applyFont="1" applyFill="1" applyBorder="1" applyAlignment="1" applyProtection="1">
      <alignment horizontal="center" vertical="center" wrapText="1"/>
      <protection/>
    </xf>
    <xf numFmtId="166" fontId="6" fillId="6" borderId="7" xfId="0" applyNumberFormat="1" applyFont="1" applyFill="1" applyBorder="1" applyAlignment="1" applyProtection="1">
      <alignment horizontal="right" vertical="center" indent="1"/>
      <protection/>
    </xf>
    <xf numFmtId="1" fontId="6" fillId="6" borderId="2" xfId="0" applyNumberFormat="1" applyFont="1" applyFill="1" applyBorder="1" applyAlignment="1" applyProtection="1">
      <alignment horizontal="center" vertical="center" wrapText="1"/>
      <protection/>
    </xf>
    <xf numFmtId="166" fontId="6" fillId="6" borderId="2" xfId="0" applyNumberFormat="1" applyFont="1" applyFill="1" applyBorder="1" applyAlignment="1" applyProtection="1">
      <alignment horizontal="right" vertical="center" indent="1"/>
      <protection/>
    </xf>
    <xf numFmtId="164" fontId="6" fillId="6" borderId="2" xfId="0" applyNumberFormat="1" applyFont="1" applyFill="1" applyBorder="1" applyAlignment="1" applyProtection="1">
      <alignment horizontal="right" vertical="center" indent="1"/>
      <protection/>
    </xf>
    <xf numFmtId="1" fontId="6" fillId="6" borderId="3" xfId="0" applyNumberFormat="1" applyFont="1" applyFill="1" applyBorder="1" applyAlignment="1" applyProtection="1">
      <alignment horizontal="center" vertical="center" wrapText="1"/>
      <protection/>
    </xf>
    <xf numFmtId="164" fontId="6" fillId="6" borderId="3" xfId="0" applyNumberFormat="1" applyFont="1" applyFill="1" applyBorder="1" applyAlignment="1" applyProtection="1">
      <alignment horizontal="right" vertical="center" inden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>
      <alignment vertical="center" wrapText="1"/>
    </xf>
    <xf numFmtId="0" fontId="0" fillId="5" borderId="26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>
      <alignment horizontal="left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 patternType="solid"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8219-0014-18_%20Mikul&#225;&#353;kov&#225;%20Tone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="80" zoomScaleNormal="80" zoomScaleSheetLayoutView="55" workbookViewId="0" topLeftCell="F13">
      <selection activeCell="O22" sqref="O22:O24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46.57421875" style="18" customWidth="1"/>
    <col min="4" max="4" width="9.7109375" style="2" customWidth="1"/>
    <col min="5" max="5" width="9.00390625" style="17" customWidth="1"/>
    <col min="6" max="6" width="58.140625" style="18" customWidth="1"/>
    <col min="7" max="7" width="108.140625" style="1" customWidth="1"/>
    <col min="8" max="8" width="20.8515625" style="18" customWidth="1"/>
    <col min="9" max="9" width="19.00390625" style="18" customWidth="1"/>
    <col min="10" max="10" width="28.00390625" style="16" customWidth="1"/>
    <col min="11" max="11" width="18.57421875" style="16" customWidth="1"/>
    <col min="12" max="12" width="19.421875" style="18" customWidth="1"/>
    <col min="13" max="13" width="22.140625" style="1" hidden="1" customWidth="1"/>
    <col min="14" max="14" width="20.8515625" style="0" customWidth="1"/>
    <col min="15" max="15" width="26.57421875" style="0" customWidth="1"/>
    <col min="16" max="16" width="21.00390625" style="0" customWidth="1"/>
    <col min="17" max="17" width="19.421875" style="0" customWidth="1"/>
    <col min="18" max="18" width="51.7109375" style="59" customWidth="1"/>
    <col min="19" max="19" width="21.8515625" style="0" customWidth="1"/>
  </cols>
  <sheetData>
    <row r="1" spans="2:18" s="16" customFormat="1" ht="24.6" customHeight="1">
      <c r="B1" s="155" t="s">
        <v>46</v>
      </c>
      <c r="C1" s="156"/>
      <c r="D1" s="17"/>
      <c r="E1" s="17"/>
      <c r="F1" s="18"/>
      <c r="G1" s="94"/>
      <c r="H1" s="19"/>
      <c r="I1" s="20"/>
      <c r="J1" s="20"/>
      <c r="K1" s="21"/>
      <c r="L1" s="18"/>
      <c r="M1" s="18"/>
      <c r="O1" s="157" t="s">
        <v>48</v>
      </c>
      <c r="P1" s="157"/>
      <c r="Q1" s="157"/>
      <c r="R1" s="29"/>
    </row>
    <row r="2" spans="3:18" s="16" customFormat="1" ht="18.75" customHeight="1">
      <c r="C2" s="18"/>
      <c r="D2" s="22"/>
      <c r="E2" s="23"/>
      <c r="F2" s="27"/>
      <c r="G2" s="27"/>
      <c r="H2" s="27"/>
      <c r="I2" s="27"/>
      <c r="J2" s="27"/>
      <c r="K2" s="27"/>
      <c r="L2" s="24"/>
      <c r="M2" s="24"/>
      <c r="N2" s="25"/>
      <c r="O2" s="28"/>
      <c r="P2" s="28"/>
      <c r="R2" s="57"/>
    </row>
    <row r="3" spans="2:18" s="16" customFormat="1" ht="22.5" customHeight="1">
      <c r="B3" s="30"/>
      <c r="C3" s="26" t="s">
        <v>12</v>
      </c>
      <c r="D3" s="27"/>
      <c r="E3" s="27"/>
      <c r="F3" s="27"/>
      <c r="G3" s="27"/>
      <c r="H3" s="27"/>
      <c r="I3" s="27"/>
      <c r="J3" s="27"/>
      <c r="K3" s="27"/>
      <c r="L3" s="28"/>
      <c r="M3" s="29"/>
      <c r="N3" s="29"/>
      <c r="O3" s="28"/>
      <c r="P3" s="28"/>
      <c r="R3" s="29"/>
    </row>
    <row r="4" spans="2:18" s="16" customFormat="1" ht="21" customHeight="1" thickBot="1">
      <c r="B4" s="65"/>
      <c r="C4" s="98" t="s">
        <v>15</v>
      </c>
      <c r="D4" s="27"/>
      <c r="E4" s="27"/>
      <c r="F4" s="27"/>
      <c r="G4" s="27"/>
      <c r="H4" s="28"/>
      <c r="I4" s="28"/>
      <c r="J4" s="28"/>
      <c r="K4" s="28"/>
      <c r="L4" s="28"/>
      <c r="M4" s="18"/>
      <c r="N4" s="18"/>
      <c r="O4" s="28"/>
      <c r="P4" s="28"/>
      <c r="R4" s="29"/>
    </row>
    <row r="5" spans="2:18" s="16" customFormat="1" ht="42.75" customHeight="1" thickBot="1">
      <c r="B5" s="31"/>
      <c r="C5" s="32"/>
      <c r="D5" s="33"/>
      <c r="E5" s="33"/>
      <c r="F5" s="24"/>
      <c r="G5" s="64" t="s">
        <v>13</v>
      </c>
      <c r="H5" s="24"/>
      <c r="I5" s="24"/>
      <c r="J5" s="34"/>
      <c r="K5" s="25"/>
      <c r="L5" s="24"/>
      <c r="M5" s="35"/>
      <c r="N5" s="25"/>
      <c r="O5" s="80" t="s">
        <v>13</v>
      </c>
      <c r="P5" s="25"/>
      <c r="Q5" s="25"/>
      <c r="R5" s="58"/>
    </row>
    <row r="6" spans="2:18" s="16" customFormat="1" ht="112.5" customHeight="1" thickBot="1" thickTop="1">
      <c r="B6" s="36" t="s">
        <v>1</v>
      </c>
      <c r="C6" s="92" t="s">
        <v>61</v>
      </c>
      <c r="D6" s="92" t="s">
        <v>0</v>
      </c>
      <c r="E6" s="92" t="s">
        <v>62</v>
      </c>
      <c r="F6" s="92" t="s">
        <v>63</v>
      </c>
      <c r="G6" s="83" t="s">
        <v>2</v>
      </c>
      <c r="H6" s="92" t="s">
        <v>64</v>
      </c>
      <c r="I6" s="92" t="s">
        <v>65</v>
      </c>
      <c r="J6" s="92" t="s">
        <v>14</v>
      </c>
      <c r="K6" s="93" t="s">
        <v>66</v>
      </c>
      <c r="L6" s="92" t="s">
        <v>67</v>
      </c>
      <c r="M6" s="92" t="s">
        <v>7</v>
      </c>
      <c r="N6" s="92" t="s">
        <v>8</v>
      </c>
      <c r="O6" s="81" t="s">
        <v>9</v>
      </c>
      <c r="P6" s="93" t="s">
        <v>10</v>
      </c>
      <c r="Q6" s="93" t="s">
        <v>11</v>
      </c>
      <c r="R6" s="92" t="s">
        <v>68</v>
      </c>
    </row>
    <row r="7" spans="1:19" s="127" customFormat="1" ht="39" customHeight="1" thickTop="1">
      <c r="A7" s="121" t="s">
        <v>19</v>
      </c>
      <c r="B7" s="122">
        <v>1</v>
      </c>
      <c r="C7" s="123" t="s">
        <v>49</v>
      </c>
      <c r="D7" s="124">
        <v>2</v>
      </c>
      <c r="E7" s="125" t="s">
        <v>17</v>
      </c>
      <c r="F7" s="123" t="s">
        <v>20</v>
      </c>
      <c r="G7" s="107" t="s">
        <v>69</v>
      </c>
      <c r="H7" s="162" t="s">
        <v>47</v>
      </c>
      <c r="I7" s="162"/>
      <c r="J7" s="162"/>
      <c r="K7" s="168" t="s">
        <v>30</v>
      </c>
      <c r="L7" s="168" t="s">
        <v>18</v>
      </c>
      <c r="M7" s="108">
        <f aca="true" t="shared" si="0" ref="M7:M35">D7*N7</f>
        <v>4470</v>
      </c>
      <c r="N7" s="109">
        <v>2235</v>
      </c>
      <c r="O7" s="110">
        <v>1560</v>
      </c>
      <c r="P7" s="90">
        <f aca="true" t="shared" si="1" ref="P7:P35">D7*O7</f>
        <v>3120</v>
      </c>
      <c r="Q7" s="111" t="str">
        <f aca="true" t="shared" si="2" ref="Q7:Q35">IF(ISNUMBER(O7),IF(O7&gt;N7,"NEVYHOVUJE","VYHOVUJE")," ")</f>
        <v>VYHOVUJE</v>
      </c>
      <c r="R7" s="165" t="s">
        <v>3</v>
      </c>
      <c r="S7" s="126"/>
    </row>
    <row r="8" spans="2:19" s="127" customFormat="1" ht="39" customHeight="1">
      <c r="B8" s="128">
        <v>2</v>
      </c>
      <c r="C8" s="129" t="s">
        <v>50</v>
      </c>
      <c r="D8" s="130">
        <v>1</v>
      </c>
      <c r="E8" s="131" t="s">
        <v>17</v>
      </c>
      <c r="F8" s="129" t="s">
        <v>21</v>
      </c>
      <c r="G8" s="71" t="s">
        <v>70</v>
      </c>
      <c r="H8" s="163"/>
      <c r="I8" s="163"/>
      <c r="J8" s="163"/>
      <c r="K8" s="169"/>
      <c r="L8" s="169"/>
      <c r="M8" s="13">
        <f t="shared" si="0"/>
        <v>2235</v>
      </c>
      <c r="N8" s="112">
        <v>2235</v>
      </c>
      <c r="O8" s="113">
        <v>2175</v>
      </c>
      <c r="P8" s="78">
        <f t="shared" si="1"/>
        <v>2175</v>
      </c>
      <c r="Q8" s="114" t="str">
        <f t="shared" si="2"/>
        <v>VYHOVUJE</v>
      </c>
      <c r="R8" s="166"/>
      <c r="S8" s="126"/>
    </row>
    <row r="9" spans="2:19" s="127" customFormat="1" ht="39" customHeight="1">
      <c r="B9" s="128">
        <v>3</v>
      </c>
      <c r="C9" s="129" t="s">
        <v>51</v>
      </c>
      <c r="D9" s="130">
        <v>1</v>
      </c>
      <c r="E9" s="131" t="s">
        <v>17</v>
      </c>
      <c r="F9" s="129" t="s">
        <v>21</v>
      </c>
      <c r="G9" s="71" t="s">
        <v>71</v>
      </c>
      <c r="H9" s="163"/>
      <c r="I9" s="163"/>
      <c r="J9" s="163"/>
      <c r="K9" s="169"/>
      <c r="L9" s="169"/>
      <c r="M9" s="13">
        <f t="shared" si="0"/>
        <v>2235</v>
      </c>
      <c r="N9" s="112">
        <v>2235</v>
      </c>
      <c r="O9" s="113">
        <v>2175</v>
      </c>
      <c r="P9" s="78">
        <f t="shared" si="1"/>
        <v>2175</v>
      </c>
      <c r="Q9" s="114" t="str">
        <f t="shared" si="2"/>
        <v>VYHOVUJE</v>
      </c>
      <c r="R9" s="166"/>
      <c r="S9" s="126"/>
    </row>
    <row r="10" spans="1:19" s="127" customFormat="1" ht="29.25" customHeight="1" thickBot="1">
      <c r="A10" s="132"/>
      <c r="B10" s="133">
        <v>4</v>
      </c>
      <c r="C10" s="134" t="s">
        <v>52</v>
      </c>
      <c r="D10" s="135">
        <v>1</v>
      </c>
      <c r="E10" s="136" t="s">
        <v>17</v>
      </c>
      <c r="F10" s="134" t="s">
        <v>21</v>
      </c>
      <c r="G10" s="82" t="s">
        <v>72</v>
      </c>
      <c r="H10" s="164"/>
      <c r="I10" s="164"/>
      <c r="J10" s="164"/>
      <c r="K10" s="170"/>
      <c r="L10" s="170"/>
      <c r="M10" s="14">
        <f t="shared" si="0"/>
        <v>2235</v>
      </c>
      <c r="N10" s="115">
        <v>2235</v>
      </c>
      <c r="O10" s="116">
        <v>2175</v>
      </c>
      <c r="P10" s="88">
        <f t="shared" si="1"/>
        <v>2175</v>
      </c>
      <c r="Q10" s="117" t="str">
        <f t="shared" si="2"/>
        <v>VYHOVUJE</v>
      </c>
      <c r="R10" s="167"/>
      <c r="S10" s="126"/>
    </row>
    <row r="11" spans="1:19" s="127" customFormat="1" ht="60" customHeight="1" thickTop="1">
      <c r="A11" s="121" t="s">
        <v>24</v>
      </c>
      <c r="B11" s="122">
        <v>5</v>
      </c>
      <c r="C11" s="118" t="s">
        <v>25</v>
      </c>
      <c r="D11" s="105">
        <v>2</v>
      </c>
      <c r="E11" s="45" t="s">
        <v>17</v>
      </c>
      <c r="F11" s="118" t="s">
        <v>26</v>
      </c>
      <c r="G11" s="107" t="s">
        <v>73</v>
      </c>
      <c r="H11" s="162" t="s">
        <v>47</v>
      </c>
      <c r="I11" s="162"/>
      <c r="J11" s="162"/>
      <c r="K11" s="162" t="s">
        <v>29</v>
      </c>
      <c r="L11" s="162" t="s">
        <v>28</v>
      </c>
      <c r="M11" s="108">
        <f t="shared" si="0"/>
        <v>1400</v>
      </c>
      <c r="N11" s="119">
        <v>700</v>
      </c>
      <c r="O11" s="110">
        <v>700</v>
      </c>
      <c r="P11" s="90">
        <f t="shared" si="1"/>
        <v>1400</v>
      </c>
      <c r="Q11" s="111" t="str">
        <f t="shared" si="2"/>
        <v>VYHOVUJE</v>
      </c>
      <c r="R11" s="165" t="s">
        <v>3</v>
      </c>
      <c r="S11" s="126"/>
    </row>
    <row r="12" spans="2:19" s="127" customFormat="1" ht="60" customHeight="1">
      <c r="B12" s="128">
        <v>6</v>
      </c>
      <c r="C12" s="129" t="s">
        <v>53</v>
      </c>
      <c r="D12" s="137">
        <v>2</v>
      </c>
      <c r="E12" s="131" t="s">
        <v>17</v>
      </c>
      <c r="F12" s="129" t="s">
        <v>27</v>
      </c>
      <c r="G12" s="71" t="s">
        <v>75</v>
      </c>
      <c r="H12" s="163"/>
      <c r="I12" s="163"/>
      <c r="J12" s="163"/>
      <c r="K12" s="163"/>
      <c r="L12" s="163"/>
      <c r="M12" s="13">
        <f t="shared" si="0"/>
        <v>1200</v>
      </c>
      <c r="N12" s="120">
        <v>600</v>
      </c>
      <c r="O12" s="113">
        <v>600</v>
      </c>
      <c r="P12" s="78">
        <f t="shared" si="1"/>
        <v>1200</v>
      </c>
      <c r="Q12" s="114" t="str">
        <f t="shared" si="2"/>
        <v>VYHOVUJE</v>
      </c>
      <c r="R12" s="166"/>
      <c r="S12" s="126"/>
    </row>
    <row r="13" spans="2:19" s="127" customFormat="1" ht="60" customHeight="1">
      <c r="B13" s="128">
        <v>7</v>
      </c>
      <c r="C13" s="129" t="s">
        <v>54</v>
      </c>
      <c r="D13" s="137">
        <v>1</v>
      </c>
      <c r="E13" s="131" t="s">
        <v>17</v>
      </c>
      <c r="F13" s="129" t="s">
        <v>23</v>
      </c>
      <c r="G13" s="71" t="s">
        <v>74</v>
      </c>
      <c r="H13" s="163"/>
      <c r="I13" s="163"/>
      <c r="J13" s="163"/>
      <c r="K13" s="163"/>
      <c r="L13" s="163"/>
      <c r="M13" s="13">
        <f t="shared" si="0"/>
        <v>600</v>
      </c>
      <c r="N13" s="120">
        <v>600</v>
      </c>
      <c r="O13" s="113">
        <v>600</v>
      </c>
      <c r="P13" s="78">
        <f t="shared" si="1"/>
        <v>600</v>
      </c>
      <c r="Q13" s="114" t="str">
        <f t="shared" si="2"/>
        <v>VYHOVUJE</v>
      </c>
      <c r="R13" s="166"/>
      <c r="S13" s="126"/>
    </row>
    <row r="14" spans="2:19" s="127" customFormat="1" ht="60" customHeight="1">
      <c r="B14" s="128">
        <v>8</v>
      </c>
      <c r="C14" s="129" t="s">
        <v>55</v>
      </c>
      <c r="D14" s="137">
        <v>1</v>
      </c>
      <c r="E14" s="131" t="s">
        <v>17</v>
      </c>
      <c r="F14" s="129" t="s">
        <v>22</v>
      </c>
      <c r="G14" s="71" t="s">
        <v>76</v>
      </c>
      <c r="H14" s="163"/>
      <c r="I14" s="163"/>
      <c r="J14" s="163"/>
      <c r="K14" s="163"/>
      <c r="L14" s="163"/>
      <c r="M14" s="13">
        <f t="shared" si="0"/>
        <v>600</v>
      </c>
      <c r="N14" s="120">
        <v>600</v>
      </c>
      <c r="O14" s="113">
        <v>600</v>
      </c>
      <c r="P14" s="78">
        <f t="shared" si="1"/>
        <v>600</v>
      </c>
      <c r="Q14" s="114" t="str">
        <f t="shared" si="2"/>
        <v>VYHOVUJE</v>
      </c>
      <c r="R14" s="166"/>
      <c r="S14" s="126"/>
    </row>
    <row r="15" spans="1:19" s="127" customFormat="1" ht="60" customHeight="1" thickBot="1">
      <c r="A15" s="132"/>
      <c r="B15" s="133">
        <v>9</v>
      </c>
      <c r="C15" s="134" t="s">
        <v>56</v>
      </c>
      <c r="D15" s="138">
        <v>1</v>
      </c>
      <c r="E15" s="136" t="s">
        <v>17</v>
      </c>
      <c r="F15" s="134" t="s">
        <v>22</v>
      </c>
      <c r="G15" s="82" t="s">
        <v>77</v>
      </c>
      <c r="H15" s="164"/>
      <c r="I15" s="164"/>
      <c r="J15" s="164"/>
      <c r="K15" s="164"/>
      <c r="L15" s="164"/>
      <c r="M15" s="14">
        <f t="shared" si="0"/>
        <v>600</v>
      </c>
      <c r="N15" s="115">
        <v>600</v>
      </c>
      <c r="O15" s="116">
        <v>600</v>
      </c>
      <c r="P15" s="88">
        <f t="shared" si="1"/>
        <v>600</v>
      </c>
      <c r="Q15" s="117" t="str">
        <f t="shared" si="2"/>
        <v>VYHOVUJE</v>
      </c>
      <c r="R15" s="167"/>
      <c r="S15" s="126"/>
    </row>
    <row r="16" spans="1:19" s="127" customFormat="1" ht="44.25" customHeight="1" thickTop="1">
      <c r="A16" s="121" t="s">
        <v>45</v>
      </c>
      <c r="B16" s="122">
        <v>10</v>
      </c>
      <c r="C16" s="139" t="s">
        <v>31</v>
      </c>
      <c r="D16" s="140">
        <v>1</v>
      </c>
      <c r="E16" s="141" t="s">
        <v>17</v>
      </c>
      <c r="F16" s="139" t="s">
        <v>32</v>
      </c>
      <c r="G16" s="107" t="s">
        <v>78</v>
      </c>
      <c r="H16" s="162" t="s">
        <v>47</v>
      </c>
      <c r="I16" s="162"/>
      <c r="J16" s="159" t="s">
        <v>33</v>
      </c>
      <c r="K16" s="159" t="s">
        <v>35</v>
      </c>
      <c r="L16" s="159" t="s">
        <v>34</v>
      </c>
      <c r="M16" s="108">
        <f t="shared" si="0"/>
        <v>1400</v>
      </c>
      <c r="N16" s="142">
        <v>1400</v>
      </c>
      <c r="O16" s="110">
        <v>1260</v>
      </c>
      <c r="P16" s="90">
        <f t="shared" si="1"/>
        <v>1260</v>
      </c>
      <c r="Q16" s="111" t="str">
        <f t="shared" si="2"/>
        <v>VYHOVUJE</v>
      </c>
      <c r="R16" s="159" t="s">
        <v>3</v>
      </c>
      <c r="S16" s="126"/>
    </row>
    <row r="17" spans="2:19" s="127" customFormat="1" ht="44.25" customHeight="1">
      <c r="B17" s="128">
        <v>11</v>
      </c>
      <c r="C17" s="129" t="s">
        <v>36</v>
      </c>
      <c r="D17" s="143">
        <v>1</v>
      </c>
      <c r="E17" s="131" t="s">
        <v>17</v>
      </c>
      <c r="F17" s="129" t="s">
        <v>39</v>
      </c>
      <c r="G17" s="71" t="s">
        <v>79</v>
      </c>
      <c r="H17" s="163"/>
      <c r="I17" s="163"/>
      <c r="J17" s="160"/>
      <c r="K17" s="160"/>
      <c r="L17" s="160"/>
      <c r="M17" s="13">
        <f t="shared" si="0"/>
        <v>1800</v>
      </c>
      <c r="N17" s="144">
        <v>1800</v>
      </c>
      <c r="O17" s="113">
        <v>1680</v>
      </c>
      <c r="P17" s="78">
        <f t="shared" si="1"/>
        <v>1680</v>
      </c>
      <c r="Q17" s="114" t="str">
        <f t="shared" si="2"/>
        <v>VYHOVUJE</v>
      </c>
      <c r="R17" s="160"/>
      <c r="S17" s="126"/>
    </row>
    <row r="18" spans="2:19" s="127" customFormat="1" ht="44.25" customHeight="1">
      <c r="B18" s="128">
        <v>12</v>
      </c>
      <c r="C18" s="129" t="s">
        <v>37</v>
      </c>
      <c r="D18" s="143">
        <v>1</v>
      </c>
      <c r="E18" s="131" t="s">
        <v>17</v>
      </c>
      <c r="F18" s="129" t="s">
        <v>39</v>
      </c>
      <c r="G18" s="71" t="s">
        <v>80</v>
      </c>
      <c r="H18" s="163"/>
      <c r="I18" s="163"/>
      <c r="J18" s="160"/>
      <c r="K18" s="160"/>
      <c r="L18" s="160"/>
      <c r="M18" s="13">
        <f t="shared" si="0"/>
        <v>1800</v>
      </c>
      <c r="N18" s="144">
        <v>1800</v>
      </c>
      <c r="O18" s="113">
        <v>1680</v>
      </c>
      <c r="P18" s="78">
        <f t="shared" si="1"/>
        <v>1680</v>
      </c>
      <c r="Q18" s="114" t="str">
        <f t="shared" si="2"/>
        <v>VYHOVUJE</v>
      </c>
      <c r="R18" s="160"/>
      <c r="S18" s="126"/>
    </row>
    <row r="19" spans="2:19" s="127" customFormat="1" ht="44.25" customHeight="1">
      <c r="B19" s="128">
        <v>13</v>
      </c>
      <c r="C19" s="129" t="s">
        <v>38</v>
      </c>
      <c r="D19" s="143">
        <v>1</v>
      </c>
      <c r="E19" s="131" t="s">
        <v>17</v>
      </c>
      <c r="F19" s="129" t="s">
        <v>39</v>
      </c>
      <c r="G19" s="71" t="s">
        <v>81</v>
      </c>
      <c r="H19" s="163"/>
      <c r="I19" s="163"/>
      <c r="J19" s="160"/>
      <c r="K19" s="160"/>
      <c r="L19" s="160"/>
      <c r="M19" s="13">
        <f t="shared" si="0"/>
        <v>1800</v>
      </c>
      <c r="N19" s="144">
        <v>1800</v>
      </c>
      <c r="O19" s="113">
        <v>1680</v>
      </c>
      <c r="P19" s="78">
        <f t="shared" si="1"/>
        <v>1680</v>
      </c>
      <c r="Q19" s="114" t="str">
        <f t="shared" si="2"/>
        <v>VYHOVUJE</v>
      </c>
      <c r="R19" s="160"/>
      <c r="S19" s="126"/>
    </row>
    <row r="20" spans="2:19" s="127" customFormat="1" ht="44.25" customHeight="1">
      <c r="B20" s="128">
        <v>14</v>
      </c>
      <c r="C20" s="129" t="s">
        <v>40</v>
      </c>
      <c r="D20" s="137">
        <v>1</v>
      </c>
      <c r="E20" s="131" t="s">
        <v>17</v>
      </c>
      <c r="F20" s="129" t="s">
        <v>41</v>
      </c>
      <c r="G20" s="71" t="s">
        <v>82</v>
      </c>
      <c r="H20" s="163"/>
      <c r="I20" s="163"/>
      <c r="J20" s="160"/>
      <c r="K20" s="160"/>
      <c r="L20" s="160"/>
      <c r="M20" s="13">
        <f t="shared" si="0"/>
        <v>1500</v>
      </c>
      <c r="N20" s="144">
        <v>1500</v>
      </c>
      <c r="O20" s="113">
        <v>1200</v>
      </c>
      <c r="P20" s="78">
        <f t="shared" si="1"/>
        <v>1200</v>
      </c>
      <c r="Q20" s="114" t="str">
        <f t="shared" si="2"/>
        <v>VYHOVUJE</v>
      </c>
      <c r="R20" s="160"/>
      <c r="S20" s="126"/>
    </row>
    <row r="21" spans="2:19" s="127" customFormat="1" ht="44.25" customHeight="1">
      <c r="B21" s="128">
        <v>15</v>
      </c>
      <c r="C21" s="129" t="s">
        <v>57</v>
      </c>
      <c r="D21" s="143">
        <v>1</v>
      </c>
      <c r="E21" s="131" t="s">
        <v>17</v>
      </c>
      <c r="F21" s="129" t="s">
        <v>43</v>
      </c>
      <c r="G21" s="71" t="s">
        <v>83</v>
      </c>
      <c r="H21" s="163"/>
      <c r="I21" s="163"/>
      <c r="J21" s="160" t="s">
        <v>42</v>
      </c>
      <c r="K21" s="160"/>
      <c r="L21" s="160"/>
      <c r="M21" s="13">
        <f t="shared" si="0"/>
        <v>2500</v>
      </c>
      <c r="N21" s="145">
        <v>2500</v>
      </c>
      <c r="O21" s="113">
        <v>1900</v>
      </c>
      <c r="P21" s="78">
        <f t="shared" si="1"/>
        <v>1900</v>
      </c>
      <c r="Q21" s="114" t="str">
        <f t="shared" si="2"/>
        <v>VYHOVUJE</v>
      </c>
      <c r="R21" s="160"/>
      <c r="S21" s="126"/>
    </row>
    <row r="22" spans="2:19" s="127" customFormat="1" ht="44.25" customHeight="1">
      <c r="B22" s="128">
        <v>16</v>
      </c>
      <c r="C22" s="129" t="s">
        <v>58</v>
      </c>
      <c r="D22" s="143">
        <v>1</v>
      </c>
      <c r="E22" s="131" t="s">
        <v>17</v>
      </c>
      <c r="F22" s="129" t="s">
        <v>44</v>
      </c>
      <c r="G22" s="71" t="s">
        <v>84</v>
      </c>
      <c r="H22" s="163"/>
      <c r="I22" s="163"/>
      <c r="J22" s="160"/>
      <c r="K22" s="160"/>
      <c r="L22" s="160"/>
      <c r="M22" s="13">
        <f t="shared" si="0"/>
        <v>3000</v>
      </c>
      <c r="N22" s="145">
        <v>3000</v>
      </c>
      <c r="O22" s="113">
        <v>2380</v>
      </c>
      <c r="P22" s="78">
        <f t="shared" si="1"/>
        <v>2380</v>
      </c>
      <c r="Q22" s="114" t="str">
        <f t="shared" si="2"/>
        <v>VYHOVUJE</v>
      </c>
      <c r="R22" s="160"/>
      <c r="S22" s="126"/>
    </row>
    <row r="23" spans="2:19" s="127" customFormat="1" ht="44.25" customHeight="1">
      <c r="B23" s="128">
        <v>17</v>
      </c>
      <c r="C23" s="129" t="s">
        <v>59</v>
      </c>
      <c r="D23" s="143">
        <v>1</v>
      </c>
      <c r="E23" s="131" t="s">
        <v>17</v>
      </c>
      <c r="F23" s="129" t="s">
        <v>44</v>
      </c>
      <c r="G23" s="71" t="s">
        <v>85</v>
      </c>
      <c r="H23" s="163"/>
      <c r="I23" s="163"/>
      <c r="J23" s="160"/>
      <c r="K23" s="160"/>
      <c r="L23" s="160"/>
      <c r="M23" s="13">
        <f t="shared" si="0"/>
        <v>3000</v>
      </c>
      <c r="N23" s="145">
        <v>3000</v>
      </c>
      <c r="O23" s="113">
        <v>2380</v>
      </c>
      <c r="P23" s="78">
        <f t="shared" si="1"/>
        <v>2380</v>
      </c>
      <c r="Q23" s="114" t="str">
        <f t="shared" si="2"/>
        <v>VYHOVUJE</v>
      </c>
      <c r="R23" s="160"/>
      <c r="S23" s="126"/>
    </row>
    <row r="24" spans="1:19" s="127" customFormat="1" ht="44.25" customHeight="1" thickBot="1">
      <c r="A24" s="132"/>
      <c r="B24" s="133">
        <v>18</v>
      </c>
      <c r="C24" s="134" t="s">
        <v>60</v>
      </c>
      <c r="D24" s="146">
        <v>1</v>
      </c>
      <c r="E24" s="136" t="s">
        <v>17</v>
      </c>
      <c r="F24" s="134" t="s">
        <v>44</v>
      </c>
      <c r="G24" s="82" t="s">
        <v>86</v>
      </c>
      <c r="H24" s="164"/>
      <c r="I24" s="164"/>
      <c r="J24" s="161"/>
      <c r="K24" s="161"/>
      <c r="L24" s="161"/>
      <c r="M24" s="14">
        <f t="shared" si="0"/>
        <v>3000</v>
      </c>
      <c r="N24" s="147">
        <v>3000</v>
      </c>
      <c r="O24" s="113">
        <v>2380</v>
      </c>
      <c r="P24" s="88">
        <f t="shared" si="1"/>
        <v>2380</v>
      </c>
      <c r="Q24" s="117" t="str">
        <f t="shared" si="2"/>
        <v>VYHOVUJE</v>
      </c>
      <c r="R24" s="161"/>
      <c r="S24" s="126"/>
    </row>
    <row r="25" spans="2:19" ht="16.5" hidden="1" thickBot="1" thickTop="1">
      <c r="B25" s="99">
        <v>19</v>
      </c>
      <c r="C25" s="101"/>
      <c r="D25" s="102"/>
      <c r="E25" s="41"/>
      <c r="F25" s="103"/>
      <c r="G25" s="79"/>
      <c r="H25" s="69"/>
      <c r="I25" s="41"/>
      <c r="J25" s="46"/>
      <c r="K25" s="46"/>
      <c r="L25" s="46"/>
      <c r="M25" s="15">
        <f t="shared" si="0"/>
        <v>0</v>
      </c>
      <c r="N25" s="104"/>
      <c r="O25" s="89"/>
      <c r="P25" s="91">
        <f t="shared" si="1"/>
        <v>0</v>
      </c>
      <c r="Q25" s="77" t="str">
        <f t="shared" si="2"/>
        <v xml:space="preserve"> </v>
      </c>
      <c r="R25" s="96"/>
      <c r="S25" s="106"/>
    </row>
    <row r="26" spans="2:19" ht="16.5" hidden="1" thickBot="1" thickTop="1">
      <c r="B26" s="100">
        <v>20</v>
      </c>
      <c r="C26" s="37"/>
      <c r="D26" s="62"/>
      <c r="E26" s="42"/>
      <c r="F26" s="66"/>
      <c r="G26" s="71"/>
      <c r="H26" s="70"/>
      <c r="I26" s="42"/>
      <c r="J26" s="47"/>
      <c r="K26" s="47"/>
      <c r="L26" s="47"/>
      <c r="M26" s="13">
        <f t="shared" si="0"/>
        <v>0</v>
      </c>
      <c r="N26" s="72"/>
      <c r="O26" s="74"/>
      <c r="P26" s="78">
        <f t="shared" si="1"/>
        <v>0</v>
      </c>
      <c r="Q26" s="75" t="str">
        <f t="shared" si="2"/>
        <v xml:space="preserve"> </v>
      </c>
      <c r="R26" s="97"/>
      <c r="S26" s="106"/>
    </row>
    <row r="27" spans="2:19" ht="16.5" hidden="1" thickBot="1" thickTop="1">
      <c r="B27" s="100">
        <v>21</v>
      </c>
      <c r="C27" s="37"/>
      <c r="D27" s="62"/>
      <c r="E27" s="42"/>
      <c r="F27" s="66"/>
      <c r="G27" s="71"/>
      <c r="H27" s="70"/>
      <c r="I27" s="42"/>
      <c r="J27" s="47"/>
      <c r="K27" s="47"/>
      <c r="L27" s="47"/>
      <c r="M27" s="13">
        <f t="shared" si="0"/>
        <v>0</v>
      </c>
      <c r="N27" s="72"/>
      <c r="O27" s="74"/>
      <c r="P27" s="78">
        <f t="shared" si="1"/>
        <v>0</v>
      </c>
      <c r="Q27" s="75" t="str">
        <f t="shared" si="2"/>
        <v xml:space="preserve"> </v>
      </c>
      <c r="R27" s="97"/>
      <c r="S27" s="106"/>
    </row>
    <row r="28" spans="2:19" ht="16.5" hidden="1" thickBot="1" thickTop="1">
      <c r="B28" s="100">
        <v>22</v>
      </c>
      <c r="C28" s="37"/>
      <c r="D28" s="62"/>
      <c r="E28" s="42"/>
      <c r="F28" s="66"/>
      <c r="G28" s="71"/>
      <c r="H28" s="70"/>
      <c r="I28" s="42"/>
      <c r="J28" s="47"/>
      <c r="K28" s="47"/>
      <c r="L28" s="47"/>
      <c r="M28" s="13">
        <f t="shared" si="0"/>
        <v>0</v>
      </c>
      <c r="N28" s="72"/>
      <c r="O28" s="74"/>
      <c r="P28" s="78">
        <f t="shared" si="1"/>
        <v>0</v>
      </c>
      <c r="Q28" s="75" t="str">
        <f t="shared" si="2"/>
        <v xml:space="preserve"> </v>
      </c>
      <c r="R28" s="97"/>
      <c r="S28" s="106"/>
    </row>
    <row r="29" spans="2:19" ht="16.5" hidden="1" thickBot="1" thickTop="1">
      <c r="B29" s="100">
        <v>23</v>
      </c>
      <c r="C29" s="37"/>
      <c r="D29" s="62"/>
      <c r="E29" s="42"/>
      <c r="F29" s="66"/>
      <c r="G29" s="71"/>
      <c r="H29" s="70"/>
      <c r="I29" s="42"/>
      <c r="J29" s="47"/>
      <c r="K29" s="47"/>
      <c r="L29" s="47"/>
      <c r="M29" s="13">
        <f t="shared" si="0"/>
        <v>0</v>
      </c>
      <c r="N29" s="72"/>
      <c r="O29" s="74"/>
      <c r="P29" s="78">
        <f t="shared" si="1"/>
        <v>0</v>
      </c>
      <c r="Q29" s="75" t="str">
        <f t="shared" si="2"/>
        <v xml:space="preserve"> </v>
      </c>
      <c r="R29" s="97"/>
      <c r="S29" s="106"/>
    </row>
    <row r="30" spans="2:19" ht="16.5" hidden="1" thickBot="1" thickTop="1">
      <c r="B30" s="100">
        <v>24</v>
      </c>
      <c r="C30" s="37"/>
      <c r="D30" s="62"/>
      <c r="E30" s="42"/>
      <c r="F30" s="66"/>
      <c r="G30" s="71"/>
      <c r="H30" s="70"/>
      <c r="I30" s="42"/>
      <c r="J30" s="47"/>
      <c r="K30" s="47"/>
      <c r="L30" s="47"/>
      <c r="M30" s="13">
        <f t="shared" si="0"/>
        <v>0</v>
      </c>
      <c r="N30" s="72"/>
      <c r="O30" s="74"/>
      <c r="P30" s="78">
        <f t="shared" si="1"/>
        <v>0</v>
      </c>
      <c r="Q30" s="75" t="str">
        <f t="shared" si="2"/>
        <v xml:space="preserve"> </v>
      </c>
      <c r="R30" s="97"/>
      <c r="S30" s="106"/>
    </row>
    <row r="31" spans="2:19" ht="16.5" hidden="1" thickBot="1" thickTop="1">
      <c r="B31" s="100">
        <v>25</v>
      </c>
      <c r="C31" s="37"/>
      <c r="D31" s="62"/>
      <c r="E31" s="42"/>
      <c r="F31" s="66"/>
      <c r="G31" s="71"/>
      <c r="H31" s="70"/>
      <c r="I31" s="42"/>
      <c r="J31" s="47"/>
      <c r="K31" s="47"/>
      <c r="L31" s="47"/>
      <c r="M31" s="13">
        <f t="shared" si="0"/>
        <v>0</v>
      </c>
      <c r="N31" s="72"/>
      <c r="O31" s="74"/>
      <c r="P31" s="78">
        <f t="shared" si="1"/>
        <v>0</v>
      </c>
      <c r="Q31" s="75" t="str">
        <f t="shared" si="2"/>
        <v xml:space="preserve"> </v>
      </c>
      <c r="R31" s="97"/>
      <c r="S31" s="106"/>
    </row>
    <row r="32" spans="2:19" ht="16.5" hidden="1" thickBot="1" thickTop="1">
      <c r="B32" s="100">
        <v>26</v>
      </c>
      <c r="C32" s="37"/>
      <c r="D32" s="62"/>
      <c r="E32" s="42"/>
      <c r="F32" s="66"/>
      <c r="G32" s="71"/>
      <c r="H32" s="70"/>
      <c r="I32" s="42"/>
      <c r="J32" s="47"/>
      <c r="K32" s="47"/>
      <c r="L32" s="47"/>
      <c r="M32" s="13">
        <f t="shared" si="0"/>
        <v>0</v>
      </c>
      <c r="N32" s="72"/>
      <c r="O32" s="74"/>
      <c r="P32" s="78">
        <f t="shared" si="1"/>
        <v>0</v>
      </c>
      <c r="Q32" s="75" t="str">
        <f t="shared" si="2"/>
        <v xml:space="preserve"> </v>
      </c>
      <c r="R32" s="97"/>
      <c r="S32" s="106"/>
    </row>
    <row r="33" spans="2:19" ht="16.5" hidden="1" thickBot="1" thickTop="1">
      <c r="B33" s="100">
        <v>27</v>
      </c>
      <c r="C33" s="37"/>
      <c r="D33" s="62"/>
      <c r="E33" s="42"/>
      <c r="F33" s="66"/>
      <c r="G33" s="71"/>
      <c r="H33" s="70"/>
      <c r="I33" s="42"/>
      <c r="J33" s="47"/>
      <c r="K33" s="47"/>
      <c r="L33" s="47"/>
      <c r="M33" s="13">
        <f t="shared" si="0"/>
        <v>0</v>
      </c>
      <c r="N33" s="72"/>
      <c r="O33" s="74"/>
      <c r="P33" s="78">
        <f t="shared" si="1"/>
        <v>0</v>
      </c>
      <c r="Q33" s="75" t="str">
        <f t="shared" si="2"/>
        <v xml:space="preserve"> </v>
      </c>
      <c r="R33" s="97"/>
      <c r="S33" s="106"/>
    </row>
    <row r="34" spans="2:19" ht="16.5" hidden="1" thickBot="1" thickTop="1">
      <c r="B34" s="100">
        <v>28</v>
      </c>
      <c r="C34" s="37"/>
      <c r="D34" s="62"/>
      <c r="E34" s="42"/>
      <c r="F34" s="66"/>
      <c r="G34" s="71"/>
      <c r="H34" s="70"/>
      <c r="I34" s="42"/>
      <c r="J34" s="47"/>
      <c r="K34" s="47"/>
      <c r="L34" s="47"/>
      <c r="M34" s="13">
        <f t="shared" si="0"/>
        <v>0</v>
      </c>
      <c r="N34" s="72"/>
      <c r="O34" s="74"/>
      <c r="P34" s="78">
        <f t="shared" si="1"/>
        <v>0</v>
      </c>
      <c r="Q34" s="75" t="str">
        <f t="shared" si="2"/>
        <v xml:space="preserve"> </v>
      </c>
      <c r="R34" s="97"/>
      <c r="S34" s="106"/>
    </row>
    <row r="35" spans="2:19" ht="16.5" hidden="1" thickBot="1" thickTop="1">
      <c r="B35" s="100">
        <v>29</v>
      </c>
      <c r="C35" s="38"/>
      <c r="D35" s="63"/>
      <c r="E35" s="43"/>
      <c r="F35" s="67"/>
      <c r="G35" s="84"/>
      <c r="H35" s="68"/>
      <c r="I35" s="43"/>
      <c r="J35" s="48"/>
      <c r="K35" s="48"/>
      <c r="L35" s="48"/>
      <c r="M35" s="14">
        <f t="shared" si="0"/>
        <v>0</v>
      </c>
      <c r="N35" s="73"/>
      <c r="O35" s="86"/>
      <c r="P35" s="88">
        <f t="shared" si="1"/>
        <v>0</v>
      </c>
      <c r="Q35" s="76" t="str">
        <f t="shared" si="2"/>
        <v xml:space="preserve"> </v>
      </c>
      <c r="R35" s="95"/>
      <c r="S35" s="106"/>
    </row>
    <row r="36" spans="1:19" ht="13.5" customHeight="1" thickBot="1" thickTop="1">
      <c r="A36" s="3"/>
      <c r="B36" s="3"/>
      <c r="C36" s="39"/>
      <c r="D36" s="3"/>
      <c r="E36" s="39"/>
      <c r="F36" s="39"/>
      <c r="G36" s="85"/>
      <c r="H36" s="39"/>
      <c r="I36" s="39"/>
      <c r="J36" s="39"/>
      <c r="K36" s="39"/>
      <c r="L36" s="39"/>
      <c r="M36" s="3"/>
      <c r="N36" s="3"/>
      <c r="O36" s="87"/>
      <c r="P36" s="3"/>
      <c r="Q36" s="3"/>
      <c r="S36" s="106"/>
    </row>
    <row r="37" spans="1:19" ht="60.75" customHeight="1" thickBot="1" thickTop="1">
      <c r="A37" s="4"/>
      <c r="B37" s="158" t="s">
        <v>16</v>
      </c>
      <c r="C37" s="158"/>
      <c r="D37" s="158"/>
      <c r="E37" s="158"/>
      <c r="F37" s="158"/>
      <c r="G37" s="158"/>
      <c r="H37" s="10"/>
      <c r="I37" s="49"/>
      <c r="J37" s="49"/>
      <c r="K37" s="50"/>
      <c r="L37" s="50"/>
      <c r="M37" s="5"/>
      <c r="N37" s="92" t="s">
        <v>5</v>
      </c>
      <c r="O37" s="148" t="s">
        <v>6</v>
      </c>
      <c r="P37" s="149"/>
      <c r="Q37" s="150"/>
      <c r="R37" s="60"/>
      <c r="S37" s="106"/>
    </row>
    <row r="38" spans="1:18" ht="33" customHeight="1" thickBot="1" thickTop="1">
      <c r="A38" s="4"/>
      <c r="B38" s="151" t="s">
        <v>4</v>
      </c>
      <c r="C38" s="151"/>
      <c r="D38" s="151"/>
      <c r="E38" s="151"/>
      <c r="F38" s="151"/>
      <c r="G38" s="151"/>
      <c r="H38" s="51"/>
      <c r="K38" s="52"/>
      <c r="L38" s="52"/>
      <c r="M38" s="6"/>
      <c r="N38" s="7">
        <f>SUM(M7:M24)</f>
        <v>35375</v>
      </c>
      <c r="O38" s="152">
        <f>SUM(P7:P24)</f>
        <v>30585</v>
      </c>
      <c r="P38" s="153"/>
      <c r="Q38" s="154"/>
      <c r="R38" s="61"/>
    </row>
    <row r="39" spans="1:19" ht="39.75" customHeight="1" thickTop="1">
      <c r="A39" s="4"/>
      <c r="I39" s="53"/>
      <c r="J39" s="53"/>
      <c r="K39" s="54"/>
      <c r="L39" s="54"/>
      <c r="M39" s="9"/>
      <c r="N39" s="9"/>
      <c r="O39" s="8"/>
      <c r="P39" s="8"/>
      <c r="Q39" s="8"/>
      <c r="R39" s="61"/>
      <c r="S39" s="8"/>
    </row>
    <row r="40" spans="1:19" ht="19.9" customHeight="1">
      <c r="A40" s="4"/>
      <c r="K40" s="54"/>
      <c r="L40" s="54"/>
      <c r="M40" s="9"/>
      <c r="N40" s="10"/>
      <c r="O40" s="10"/>
      <c r="P40" s="10"/>
      <c r="Q40" s="8"/>
      <c r="R40" s="61"/>
      <c r="S40" s="8"/>
    </row>
    <row r="41" spans="1:19" ht="71.25" customHeight="1">
      <c r="A41" s="4"/>
      <c r="K41" s="54"/>
      <c r="L41" s="54"/>
      <c r="M41" s="9"/>
      <c r="N41" s="10"/>
      <c r="O41" s="10"/>
      <c r="P41" s="10"/>
      <c r="Q41" s="8"/>
      <c r="R41" s="61"/>
      <c r="S41" s="8"/>
    </row>
    <row r="42" spans="1:19" ht="36" customHeight="1">
      <c r="A42" s="4"/>
      <c r="K42" s="55"/>
      <c r="L42" s="55"/>
      <c r="M42" s="11"/>
      <c r="N42" s="9"/>
      <c r="O42" s="8"/>
      <c r="P42" s="8"/>
      <c r="Q42" s="8"/>
      <c r="R42" s="61"/>
      <c r="S42" s="8"/>
    </row>
    <row r="43" spans="1:19" ht="14.25" customHeight="1">
      <c r="A43" s="4"/>
      <c r="B43" s="8"/>
      <c r="C43" s="40"/>
      <c r="D43" s="12"/>
      <c r="E43" s="44"/>
      <c r="F43" s="40"/>
      <c r="G43" s="9"/>
      <c r="H43" s="40"/>
      <c r="I43" s="40"/>
      <c r="J43" s="56"/>
      <c r="K43" s="56"/>
      <c r="L43" s="56"/>
      <c r="M43" s="9"/>
      <c r="N43" s="9"/>
      <c r="O43" s="8"/>
      <c r="P43" s="8"/>
      <c r="Q43" s="8"/>
      <c r="R43" s="61"/>
      <c r="S43" s="8"/>
    </row>
    <row r="44" spans="1:19" ht="14.25" customHeight="1">
      <c r="A44" s="4"/>
      <c r="B44" s="8"/>
      <c r="C44" s="40"/>
      <c r="D44" s="12"/>
      <c r="E44" s="44"/>
      <c r="F44" s="40"/>
      <c r="G44" s="9"/>
      <c r="H44" s="40"/>
      <c r="I44" s="40"/>
      <c r="J44" s="56"/>
      <c r="K44" s="56"/>
      <c r="L44" s="56"/>
      <c r="M44" s="9"/>
      <c r="N44" s="9"/>
      <c r="O44" s="8"/>
      <c r="P44" s="8"/>
      <c r="Q44" s="8"/>
      <c r="R44" s="61"/>
      <c r="S44" s="8"/>
    </row>
    <row r="45" spans="1:19" ht="14.25" customHeight="1">
      <c r="A45" s="4"/>
      <c r="B45" s="8"/>
      <c r="C45" s="40"/>
      <c r="D45" s="12"/>
      <c r="E45" s="44"/>
      <c r="F45" s="40"/>
      <c r="G45" s="9"/>
      <c r="H45" s="40"/>
      <c r="I45" s="40"/>
      <c r="J45" s="56"/>
      <c r="K45" s="56"/>
      <c r="L45" s="56"/>
      <c r="M45" s="9"/>
      <c r="N45" s="9"/>
      <c r="O45" s="8"/>
      <c r="P45" s="8"/>
      <c r="Q45" s="8"/>
      <c r="R45" s="61"/>
      <c r="S45" s="8"/>
    </row>
    <row r="46" spans="1:19" ht="14.25" customHeight="1">
      <c r="A46" s="4"/>
      <c r="B46" s="8"/>
      <c r="C46" s="40"/>
      <c r="D46" s="12"/>
      <c r="E46" s="44"/>
      <c r="F46" s="40"/>
      <c r="G46" s="9"/>
      <c r="H46" s="40"/>
      <c r="I46" s="40"/>
      <c r="J46" s="56"/>
      <c r="K46" s="56"/>
      <c r="L46" s="56"/>
      <c r="M46" s="9"/>
      <c r="N46" s="9"/>
      <c r="O46" s="8"/>
      <c r="P46" s="8"/>
      <c r="Q46" s="8"/>
      <c r="R46" s="61"/>
      <c r="S46" s="8"/>
    </row>
    <row r="47" spans="3:13" ht="15">
      <c r="C47" s="16"/>
      <c r="D47"/>
      <c r="E47" s="16"/>
      <c r="F47" s="16"/>
      <c r="G47"/>
      <c r="H47" s="16"/>
      <c r="I47" s="16"/>
      <c r="L47" s="16"/>
      <c r="M47"/>
    </row>
    <row r="48" spans="3:13" ht="15">
      <c r="C48" s="16"/>
      <c r="D48"/>
      <c r="E48" s="16"/>
      <c r="F48" s="16"/>
      <c r="G48"/>
      <c r="H48" s="16"/>
      <c r="I48" s="16"/>
      <c r="L48" s="16"/>
      <c r="M48"/>
    </row>
    <row r="49" spans="3:13" ht="15">
      <c r="C49" s="16"/>
      <c r="D49"/>
      <c r="E49" s="16"/>
      <c r="F49" s="16"/>
      <c r="G49"/>
      <c r="H49" s="16"/>
      <c r="I49" s="16"/>
      <c r="L49" s="16"/>
      <c r="M49"/>
    </row>
  </sheetData>
  <mergeCells count="25">
    <mergeCell ref="R7:R10"/>
    <mergeCell ref="R11:R15"/>
    <mergeCell ref="R16:R24"/>
    <mergeCell ref="H11:H15"/>
    <mergeCell ref="J7:J10"/>
    <mergeCell ref="K7:K10"/>
    <mergeCell ref="L7:L10"/>
    <mergeCell ref="L11:L15"/>
    <mergeCell ref="K11:K15"/>
    <mergeCell ref="J11:J15"/>
    <mergeCell ref="O37:Q37"/>
    <mergeCell ref="B38:G38"/>
    <mergeCell ref="O38:Q38"/>
    <mergeCell ref="B1:C1"/>
    <mergeCell ref="O1:Q1"/>
    <mergeCell ref="B37:G37"/>
    <mergeCell ref="L16:L24"/>
    <mergeCell ref="K16:K24"/>
    <mergeCell ref="J16:J20"/>
    <mergeCell ref="J21:J24"/>
    <mergeCell ref="I16:I24"/>
    <mergeCell ref="H16:H24"/>
    <mergeCell ref="H7:H10"/>
    <mergeCell ref="I7:I10"/>
    <mergeCell ref="I11:I15"/>
  </mergeCells>
  <conditionalFormatting sqref="D20 D25:D35 B7:B35">
    <cfRule type="containsBlanks" priority="53" dxfId="7">
      <formula>LEN(TRIM(B7))=0</formula>
    </cfRule>
  </conditionalFormatting>
  <conditionalFormatting sqref="B7:B35">
    <cfRule type="cellIs" priority="48" dxfId="17" operator="greaterThanOrEqual">
      <formula>1</formula>
    </cfRule>
  </conditionalFormatting>
  <conditionalFormatting sqref="Q7:Q35">
    <cfRule type="cellIs" priority="44" dxfId="16" operator="equal">
      <formula>"NEVYHOVUJE"</formula>
    </cfRule>
    <cfRule type="cellIs" priority="45" dxfId="15" operator="equal">
      <formula>"VYHOVUJE"</formula>
    </cfRule>
  </conditionalFormatting>
  <conditionalFormatting sqref="G7:G35 O7:O35">
    <cfRule type="notContainsBlanks" priority="18" dxfId="2">
      <formula>LEN(TRIM(G7))&gt;0</formula>
    </cfRule>
    <cfRule type="containsBlanks" priority="19" dxfId="1">
      <formula>LEN(TRIM(G7))=0</formula>
    </cfRule>
  </conditionalFormatting>
  <conditionalFormatting sqref="G7:G35 O7:O35">
    <cfRule type="notContainsBlanks" priority="17" dxfId="0">
      <formula>LEN(TRIM(G7))&gt;0</formula>
    </cfRule>
  </conditionalFormatting>
  <conditionalFormatting sqref="G7:G35">
    <cfRule type="notContainsBlanks" priority="16" dxfId="11">
      <formula>LEN(TRIM(G7))&gt;0</formula>
    </cfRule>
    <cfRule type="containsBlanks" priority="20" dxfId="1">
      <formula>LEN(TRIM(G7))=0</formula>
    </cfRule>
  </conditionalFormatting>
  <conditionalFormatting sqref="D7:D10">
    <cfRule type="containsBlanks" priority="4" dxfId="7">
      <formula>LEN(TRIM(D7))=0</formula>
    </cfRule>
  </conditionalFormatting>
  <conditionalFormatting sqref="D12:D15">
    <cfRule type="containsBlanks" priority="3" dxfId="7">
      <formula>LEN(TRIM(D12))=0</formula>
    </cfRule>
  </conditionalFormatting>
  <conditionalFormatting sqref="D11">
    <cfRule type="containsBlanks" priority="2" dxfId="7">
      <formula>LEN(TRIM(D11))=0</formula>
    </cfRule>
  </conditionalFormatting>
  <conditionalFormatting sqref="D21:D24">
    <cfRule type="containsBlanks" priority="1" dxfId="6">
      <formula>LEN(TRIM(D21))=0</formula>
    </cfRule>
  </conditionalFormatting>
  <dataValidations count="4">
    <dataValidation type="list" showInputMessage="1" showErrorMessage="1" sqref="E7:E15 E20 E25:E35">
      <formula1>"ks,bal,sada,"</formula1>
    </dataValidation>
    <dataValidation type="list" showInputMessage="1" showErrorMessage="1" sqref="I25:I35 I7 I11 I16">
      <formula1>"ANO,NE"</formula1>
    </dataValidation>
    <dataValidation type="list" allowBlank="1" showInputMessage="1" showErrorMessage="1" sqref="R7 R25:R35">
      <formula1>#REF!</formula1>
    </dataValidation>
    <dataValidation type="list" allowBlank="1" showInputMessage="1" showErrorMessage="1" sqref="R11">
      <formula1>[1]CPV!#REF!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Ymp0ND7YbkDxYLoLXT3TBdAZTz0=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k8jdV1i1xC+5XhDm84TaeG8ahdQ=</DigestValue>
    </Reference>
  </SignedInfo>
  <SignatureValue>kXVvDGlKM/V9BjizuM0V3SfNFS5gZqWF/63B1DqJPnPH2Eqyo2K010HgqQvSDv/kUnx5qfKl0YWU
AvQf6MyqakiLRKVgcDtbbCDQqtKjHZy9s9d3lPTzsiujFufHpnUZa7nP3s7wO6VeLH8jDiZPFCDA
BH5fdExNh58nOyX4P82izLuYQIlaXhqBqzheYH2Rw3YcRYD0ST829Q8kqSMBlV/YAE72jrewr5JY
XOFWF8xPuJH/aZtedJSsLcWBqkQHiIi2tr6qut1ZPmGjKFtuBk6Cd+jdZuWtU1jP1YgF10QUaDp7
E7EcovjC3zFIZPiwF+rY2Y5rRxRXESlB0JjbGw==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4TkgZ6byIZEOF5OPpjTvNvEKRdw=</DigestValue>
      </Reference>
      <Reference URI="/xl/sharedStrings.xml?ContentType=application/vnd.openxmlformats-officedocument.spreadsheetml.sharedStrings+xml">
        <DigestMethod Algorithm="http://www.w3.org/2000/09/xmldsig#sha1"/>
        <DigestValue>plupyVsQBAKg9hGfrQhGhdFrNkg=</DigestValue>
      </Reference>
      <Reference URI="/xl/calcChain.xml?ContentType=application/vnd.openxmlformats-officedocument.spreadsheetml.calcChain+xml">
        <DigestMethod Algorithm="http://www.w3.org/2000/09/xmldsig#sha1"/>
        <DigestValue>IeWUYUi7bDS0Wb+FG2lAXPkavwk=</DigestValue>
      </Reference>
      <Reference URI="/xl/worksheets/sheet1.xml?ContentType=application/vnd.openxmlformats-officedocument.spreadsheetml.worksheet+xml">
        <DigestMethod Algorithm="http://www.w3.org/2000/09/xmldsig#sha1"/>
        <DigestValue>+q/MJGptbEcSHcUm+FDCtDZw9/4=</DigestValue>
      </Reference>
      <Reference URI="/xl/styles.xml?ContentType=application/vnd.openxmlformats-officedocument.spreadsheetml.styles+xml">
        <DigestMethod Algorithm="http://www.w3.org/2000/09/xmldsig#sha1"/>
        <DigestValue>O7l2HA2VDcjexUAW01xWsdkFqFg=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x56wzJd0OEHub1MhmzhJE0Dqpeo=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M9mO6aRCoe35iTI4JMcURLjjBL4=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2018-05-07T12:11:20Z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2018-05-07T12:11:20Z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2018-05-07T11:53:36Z</dcterms:modified>
  <cp:category/>
  <cp:version/>
  <cp:contentType/>
  <cp:contentStatus/>
</cp:coreProperties>
</file>