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105" windowWidth="24240" windowHeight="12735" tabRatio="939" activeTab="0"/>
  </bookViews>
  <sheets>
    <sheet name="Tonery" sheetId="22" r:id="rId1"/>
  </sheets>
  <definedNames>
    <definedName name="_xlnm.Print_Area" localSheetId="0">'Tonery'!$B$1:$R$26</definedName>
  </definedNames>
  <calcPr calcId="152511"/>
</workbook>
</file>

<file path=xl/sharedStrings.xml><?xml version="1.0" encoding="utf-8"?>
<sst xmlns="http://schemas.openxmlformats.org/spreadsheetml/2006/main" count="108" uniqueCount="81">
  <si>
    <t>Množství</t>
  </si>
  <si>
    <t>Položka</t>
  </si>
  <si>
    <t>Obchodní název + typ</t>
  </si>
  <si>
    <t>30125110-5 - Tonery pro laserové tiskárny/faxové přístroje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</si>
  <si>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</si>
  <si>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</si>
  <si>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</si>
  <si>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Název </t>
    </r>
    <r>
      <rPr>
        <i/>
        <sz val="11"/>
        <rFont val="Calibri"/>
        <family val="2"/>
        <scheme val="minor"/>
      </rPr>
      <t>(neuvádět konkrétní typ)</t>
    </r>
  </si>
  <si>
    <r>
      <t xml:space="preserve">Měrná jednotka [MJ] </t>
    </r>
    <r>
      <rPr>
        <i/>
        <sz val="11"/>
        <color theme="1"/>
        <rFont val="Calibri"/>
        <family val="2"/>
        <scheme val="minor"/>
      </rPr>
      <t>(rozbal. menu)</t>
    </r>
  </si>
  <si>
    <r>
      <t xml:space="preserve">Popis </t>
    </r>
    <r>
      <rPr>
        <i/>
        <sz val="11"/>
        <rFont val="Calibri"/>
        <family val="2"/>
        <scheme val="minor"/>
      </rPr>
      <t>(bez konkrétních názvů)</t>
    </r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</si>
  <si>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</si>
  <si>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</si>
  <si>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</si>
  <si>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</si>
  <si>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</si>
  <si>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</si>
  <si>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</si>
  <si>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</si>
  <si>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POZNÁMKA 
</t>
    </r>
    <r>
      <rPr>
        <i/>
        <sz val="11"/>
        <color theme="1"/>
        <rFont val="Calibri"/>
        <family val="2"/>
        <scheme val="minor"/>
      </rPr>
      <t>(zde případně uvede řešitel další potřebné informace)</t>
    </r>
  </si>
  <si>
    <r>
      <t xml:space="preserve">CPV - výběr
TONERY
</t>
    </r>
    <r>
      <rPr>
        <i/>
        <sz val="11"/>
        <color theme="1"/>
        <rFont val="Calibri"/>
        <family val="2"/>
        <scheme val="minor"/>
      </rPr>
      <t>(rozbalovací menu - kliknutím je možno rozbalit výběr CPV)</t>
    </r>
  </si>
  <si>
    <t>Vyplní se automaticky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</si>
  <si>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</si>
  <si>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tiskové zařízení je v záruční době</t>
  </si>
  <si>
    <t>[DOPLNÍ DODAVATEL]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</si>
  <si>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</si>
  <si>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Vyplní dodavatel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</si>
  <si>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</si>
  <si>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</si>
  <si>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Originální toner. Výtěžnost 3.000 stran.</t>
  </si>
  <si>
    <t>Originální toner. Výtěžnost 10.000 stran.</t>
  </si>
  <si>
    <t>1.</t>
  </si>
  <si>
    <t>ORF - Císařová, tel: 37763 1123</t>
  </si>
  <si>
    <t>Univerzitní 8, Plzeň, UR 123</t>
  </si>
  <si>
    <t>Originální toner. Výtěžnost 5900 stran.</t>
  </si>
  <si>
    <t xml:space="preserve">toner do tiskárny OKI MC352 jellow </t>
  </si>
  <si>
    <t>Originální toner. Výtěžnost 2000 stran.</t>
  </si>
  <si>
    <t>toner do tiskárny xerox WorkCentre 3215</t>
  </si>
  <si>
    <t>Originální toner. Výtěžnost 3000 stran.</t>
  </si>
  <si>
    <t>2.</t>
  </si>
  <si>
    <t xml:space="preserve">toner do tiskárny xerox WorkCentre 3615 </t>
  </si>
  <si>
    <t>KPG - Zavitkovská H. tel:37763 6341</t>
  </si>
  <si>
    <t>Chodské nám.1         1.patro CH206,Plzeň</t>
  </si>
  <si>
    <t>Originální toner, výtěžnost 5900 stran</t>
  </si>
  <si>
    <t>3.</t>
  </si>
  <si>
    <t>Originální toner splňující podmínky certifikátu STMC. Minimální výtěžnost při 5% pokrytí 2500 stran.</t>
  </si>
  <si>
    <t>ANO</t>
  </si>
  <si>
    <t>ESF projekt Západočeské univerzity v Plzni, reg. č. CZ.02.2.69/0.0/0.0/16_ 015/0002287</t>
  </si>
  <si>
    <t>Jitka Lavičková, 37763 6005</t>
  </si>
  <si>
    <t>Veleslavínova 42, VC 319,Plzeň</t>
  </si>
  <si>
    <t>Originální toner. černý, orig., výtěžnost cca 29 000 stránek při 5 % standard. pokrytí</t>
  </si>
  <si>
    <t>Originální toner. Výtěžnost 5900 stran při 5% pokrytí.</t>
  </si>
  <si>
    <t>Originální toner. Výtěžnost 6000 stran při 5% pokrytí.</t>
  </si>
  <si>
    <t>4.</t>
  </si>
  <si>
    <t>CESTY K INKLUZI
CZ.02.3.61/0.0/0.0/15_007/0000166</t>
  </si>
  <si>
    <t>Hana Zavitkovská, KPG, 6361</t>
  </si>
  <si>
    <t>Chodské nám. 1, Plzeň, CH 206</t>
  </si>
  <si>
    <t>toner do tiskárny OKI B412</t>
  </si>
  <si>
    <t>toner do tiskárny Lexmark MS415dn</t>
  </si>
  <si>
    <t>Tonery (II.) 011 - 2018 (T-(II.)-011-2018)</t>
  </si>
  <si>
    <t>Priloha_c._1_Kupni_smlouvy_technicka_specifikace_T-(II.)-011-2018</t>
  </si>
  <si>
    <t>samostatná faktura</t>
  </si>
  <si>
    <t xml:space="preserve">Toner do tiskárny MINOLTA BIZHUB C220 </t>
  </si>
  <si>
    <t>Toner do tiskárny HP LaserJet 1320,  černý</t>
  </si>
  <si>
    <t>Originální toner. červený, orig., výtěžnost cca 26 000 stránek při 5 % standard. pokrytí</t>
  </si>
  <si>
    <t>Originální toner. žlutý, orig., výtěžnost cca 26 000 stránek při 5 % standard. pokrytí</t>
  </si>
  <si>
    <t>Originální toner. modrý, orig., výtěžnost cca 26 000 stránek při 5 % standard. pokrytí</t>
  </si>
  <si>
    <t>Toner do tiskátny XEROX VersaLink B400/B405,</t>
  </si>
  <si>
    <t xml:space="preserve">Toner do tiskárny XEROX WORKCENTRE 3615 - černý  </t>
  </si>
  <si>
    <t xml:space="preserve">Toner do tiskárny XEROX WORKCENTRE 3215 - černý </t>
  </si>
  <si>
    <t>OKI originál tonerová kazeta 45807102, 3000 stran, černá</t>
  </si>
  <si>
    <t>Lexmark 502X extra velká toner. kazeta 50F2X00 10000 str.</t>
  </si>
  <si>
    <t>OKI originál tonerová kazeta 44469803, 2000 stran, žlutá</t>
  </si>
  <si>
    <t>Xerox original toner 106R02778 pro Phaser 3052/3260, WC3215/3225/ 3000 str. černý</t>
  </si>
  <si>
    <t>Xerox original toner 106R02721 pro Phaser 3610/ WC3615/ 5900 str., černý</t>
  </si>
  <si>
    <t>Konica Minolta Toner TN-216K/ Bizhub C220/ C280/ 29 000 stran/ Cerný</t>
  </si>
  <si>
    <t>Konica Minolta Toner TN-216/ Bizhub C220/ C280/ 26 000 stran/ Modrý</t>
  </si>
  <si>
    <t>Konica Minolta Toner TN-216/ Bizhub C220/ C280/ 26 000 stran/ Žlutý</t>
  </si>
  <si>
    <t>Konica Minolta Toner TN-216/ Bizhub C220/ C280/ 26 000 stran/ Fialový</t>
  </si>
  <si>
    <t>HP tisková kazeta cerná Q5949A</t>
  </si>
  <si>
    <t>Xerox Toner B400/B405 5900str black (106R03581)</t>
  </si>
  <si>
    <t>Xerox originální tisková kazeta 106R02782 pro P3052/3260,WC 3215/3225, 2x 3000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</si>
</sst>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5A9E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/>
      <right style="medium"/>
      <top/>
      <bottom style="thin"/>
    </border>
    <border>
      <left style="medium"/>
      <right style="medium"/>
      <top style="thick"/>
      <bottom style="thick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ck"/>
      <right/>
      <top/>
      <bottom style="thin"/>
    </border>
    <border>
      <left/>
      <right/>
      <top/>
      <bottom style="thick"/>
    </border>
    <border>
      <left style="thick"/>
      <right/>
      <top style="thin"/>
      <bottom style="thick"/>
    </border>
    <border>
      <left style="medium"/>
      <right style="medium"/>
      <top style="thick"/>
      <bottom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 style="medium"/>
      <top/>
      <bottom style="thick"/>
    </border>
    <border>
      <left/>
      <right style="medium"/>
      <top style="thick"/>
      <bottom/>
    </border>
    <border>
      <left/>
      <right style="medium"/>
      <top/>
      <bottom/>
    </border>
    <border>
      <left/>
      <right style="medium"/>
      <top/>
      <bottom style="thick"/>
    </border>
    <border>
      <left style="medium"/>
      <right style="medium"/>
      <top/>
      <bottom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41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7" xfId="0" applyNumberFormat="1" applyFill="1" applyBorder="1" applyAlignment="1" applyProtection="1">
      <alignment horizontal="right" vertical="center" indent="1"/>
      <protection/>
    </xf>
    <xf numFmtId="164" fontId="0" fillId="4" borderId="8" xfId="0" applyNumberFormat="1" applyFill="1" applyBorder="1" applyAlignment="1" applyProtection="1">
      <alignment horizontal="right" vertical="center" indent="1"/>
      <protection/>
    </xf>
    <xf numFmtId="164" fontId="0" fillId="4" borderId="9" xfId="0" applyNumberFormat="1" applyFill="1" applyBorder="1" applyAlignment="1" applyProtection="1">
      <alignment horizontal="right" vertical="center" indent="1"/>
      <protection/>
    </xf>
    <xf numFmtId="164" fontId="6" fillId="3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0" fontId="2" fillId="3" borderId="14" xfId="0" applyNumberFormat="1" applyFont="1" applyFill="1" applyBorder="1" applyAlignment="1" applyProtection="1">
      <alignment horizontal="center" vertical="center" wrapText="1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0" fontId="3" fillId="3" borderId="14" xfId="0" applyNumberFormat="1" applyFont="1" applyFill="1" applyBorder="1" applyAlignment="1" applyProtection="1">
      <alignment horizontal="center" vertical="center" wrapText="1"/>
      <protection/>
    </xf>
    <xf numFmtId="165" fontId="0" fillId="0" borderId="3" xfId="0" applyNumberFormat="1" applyBorder="1" applyAlignment="1" applyProtection="1">
      <alignment horizontal="right" vertical="center" indent="1"/>
      <protection/>
    </xf>
    <xf numFmtId="164" fontId="6" fillId="3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3" fillId="5" borderId="14" xfId="0" applyNumberFormat="1" applyFont="1" applyFill="1" applyBorder="1" applyAlignment="1" applyProtection="1">
      <alignment horizontal="center" vertical="center" wrapText="1"/>
      <protection/>
    </xf>
    <xf numFmtId="164" fontId="6" fillId="3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4" borderId="15" xfId="0" applyNumberFormat="1" applyFill="1" applyBorder="1" applyAlignment="1" applyProtection="1">
      <alignment horizontal="right" vertical="center" indent="1"/>
      <protection/>
    </xf>
    <xf numFmtId="0" fontId="6" fillId="3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2" xfId="0" applyNumberFormat="1" applyFill="1" applyBorder="1" applyAlignment="1" applyProtection="1">
      <alignment horizontal="right" vertical="center" indent="1"/>
      <protection/>
    </xf>
    <xf numFmtId="164" fontId="0" fillId="4" borderId="3" xfId="0" applyNumberFormat="1" applyFill="1" applyBorder="1" applyAlignment="1" applyProtection="1">
      <alignment horizontal="right" vertical="center" indent="1"/>
      <protection/>
    </xf>
    <xf numFmtId="0" fontId="6" fillId="3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1" fontId="0" fillId="4" borderId="2" xfId="0" applyNumberFormat="1" applyFill="1" applyBorder="1" applyAlignment="1" applyProtection="1">
      <alignment horizontal="center" vertical="center" wrapText="1"/>
      <protection/>
    </xf>
    <xf numFmtId="0" fontId="2" fillId="5" borderId="14" xfId="0" applyNumberFormat="1" applyFont="1" applyFill="1" applyBorder="1" applyAlignment="1" applyProtection="1">
      <alignment horizontal="center" vertical="center" wrapText="1"/>
      <protection/>
    </xf>
    <xf numFmtId="164" fontId="5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NumberFormat="1" applyFont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0" fillId="0" borderId="1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3" borderId="1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0" xfId="0" applyNumberFormat="1" applyFont="1" applyProtection="1">
      <protection/>
    </xf>
    <xf numFmtId="0" fontId="0" fillId="0" borderId="17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3" fontId="0" fillId="2" borderId="18" xfId="0" applyNumberForma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left" vertical="center" wrapText="1" shrinkToFit="1"/>
      <protection/>
    </xf>
    <xf numFmtId="1" fontId="0" fillId="4" borderId="1" xfId="0" applyNumberForma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 shrinkToFit="1"/>
      <protection/>
    </xf>
    <xf numFmtId="164" fontId="0" fillId="0" borderId="0" xfId="0" applyNumberFormat="1" applyProtection="1">
      <protection/>
    </xf>
    <xf numFmtId="0" fontId="0" fillId="0" borderId="0" xfId="0" applyProtection="1">
      <protection/>
    </xf>
    <xf numFmtId="0" fontId="0" fillId="0" borderId="19" xfId="0" applyBorder="1" applyProtection="1">
      <protection/>
    </xf>
    <xf numFmtId="3" fontId="0" fillId="2" borderId="20" xfId="0" applyNumberFormat="1" applyFill="1" applyBorder="1" applyAlignment="1" applyProtection="1">
      <alignment horizontal="center" vertical="center" wrapText="1"/>
      <protection/>
    </xf>
    <xf numFmtId="0" fontId="4" fillId="4" borderId="3" xfId="0" applyNumberFormat="1" applyFont="1" applyFill="1" applyBorder="1" applyAlignment="1" applyProtection="1">
      <alignment horizontal="left" vertical="center" wrapText="1"/>
      <protection/>
    </xf>
    <xf numFmtId="1" fontId="0" fillId="4" borderId="3" xfId="0" applyNumberFormat="1" applyFill="1" applyBorder="1" applyAlignment="1" applyProtection="1">
      <alignment horizontal="center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4" xfId="0" applyNumberFormat="1" applyFont="1" applyFill="1" applyBorder="1" applyAlignment="1" applyProtection="1">
      <alignment horizontal="left" vertical="center" wrapText="1"/>
      <protection/>
    </xf>
    <xf numFmtId="1" fontId="0" fillId="4" borderId="4" xfId="0" applyNumberFormat="1" applyFill="1" applyBorder="1" applyAlignment="1" applyProtection="1">
      <alignment horizontal="center" vertical="center" wrapText="1"/>
      <protection/>
    </xf>
    <xf numFmtId="0" fontId="0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left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horizontal="left" vertical="center" wrapText="1"/>
      <protection/>
    </xf>
    <xf numFmtId="0" fontId="0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21" xfId="0" applyNumberFormat="1" applyFont="1" applyFill="1" applyBorder="1" applyAlignment="1" applyProtection="1">
      <alignment horizontal="left" vertical="center" wrapText="1" shrinkToFit="1"/>
      <protection/>
    </xf>
    <xf numFmtId="1" fontId="0" fillId="4" borderId="21" xfId="0" applyNumberFormat="1" applyFill="1" applyBorder="1" applyAlignment="1" applyProtection="1">
      <alignment horizontal="center" vertical="center" wrapText="1"/>
      <protection/>
    </xf>
    <xf numFmtId="0" fontId="4" fillId="4" borderId="21" xfId="0" applyNumberFormat="1" applyFont="1" applyFill="1" applyBorder="1" applyAlignment="1" applyProtection="1">
      <alignment horizontal="center" vertical="center" wrapText="1" shrinkToFit="1"/>
      <protection/>
    </xf>
    <xf numFmtId="0" fontId="4" fillId="4" borderId="2" xfId="0" applyNumberFormat="1" applyFont="1" applyFill="1" applyBorder="1" applyAlignment="1" applyProtection="1">
      <alignment horizontal="left" vertical="center" wrapText="1" shrinkToFit="1"/>
      <protection/>
    </xf>
    <xf numFmtId="0" fontId="4" fillId="4" borderId="2" xfId="0" applyNumberFormat="1" applyFont="1" applyFill="1" applyBorder="1" applyAlignment="1" applyProtection="1">
      <alignment horizontal="center" vertical="center" wrapText="1" shrinkToFit="1"/>
      <protection/>
    </xf>
    <xf numFmtId="0" fontId="4" fillId="4" borderId="2" xfId="0" applyNumberFormat="1" applyFont="1" applyFill="1" applyBorder="1" applyAlignment="1" applyProtection="1">
      <alignment horizontal="left" vertical="center" wrapText="1"/>
      <protection/>
    </xf>
    <xf numFmtId="0" fontId="4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0" fillId="4" borderId="21" xfId="0" applyFont="1" applyFill="1" applyBorder="1" applyAlignment="1" applyProtection="1">
      <alignment horizontal="center" vertical="center" wrapText="1"/>
      <protection/>
    </xf>
    <xf numFmtId="0" fontId="0" fillId="4" borderId="24" xfId="0" applyFont="1" applyFill="1" applyBorder="1" applyAlignment="1" applyProtection="1">
      <alignment horizontal="center" vertical="center" wrapText="1"/>
      <protection/>
    </xf>
    <xf numFmtId="0" fontId="0" fillId="4" borderId="21" xfId="0" applyFill="1" applyBorder="1" applyAlignment="1" applyProtection="1">
      <alignment horizontal="center" vertical="center" wrapText="1"/>
      <protection/>
    </xf>
    <xf numFmtId="0" fontId="0" fillId="4" borderId="24" xfId="0" applyFill="1" applyBorder="1" applyAlignment="1" applyProtection="1">
      <alignment horizontal="center" vertical="center" wrapText="1"/>
      <protection/>
    </xf>
    <xf numFmtId="0" fontId="0" fillId="4" borderId="25" xfId="0" applyFill="1" applyBorder="1" applyAlignment="1" applyProtection="1">
      <alignment horizontal="center" vertical="center" wrapText="1"/>
      <protection/>
    </xf>
    <xf numFmtId="0" fontId="0" fillId="4" borderId="26" xfId="0" applyFill="1" applyBorder="1" applyAlignment="1" applyProtection="1">
      <alignment horizontal="center" vertical="center" wrapText="1"/>
      <protection/>
    </xf>
    <xf numFmtId="0" fontId="0" fillId="4" borderId="27" xfId="0" applyFill="1" applyBorder="1" applyAlignment="1" applyProtection="1">
      <alignment horizontal="center" vertical="center" wrapText="1"/>
      <protection/>
    </xf>
    <xf numFmtId="0" fontId="0" fillId="4" borderId="28" xfId="0" applyFill="1" applyBorder="1" applyAlignment="1" applyProtection="1">
      <alignment horizontal="center" vertical="center" wrapText="1"/>
      <protection/>
    </xf>
    <xf numFmtId="0" fontId="0" fillId="4" borderId="28" xfId="0" applyFon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28" xfId="0" applyNumberForma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justify" vertical="center" wrapText="1"/>
      <protection/>
    </xf>
    <xf numFmtId="0" fontId="12" fillId="0" borderId="0" xfId="0" applyNumberFormat="1" applyFont="1" applyBorder="1" applyAlignment="1" applyProtection="1">
      <alignment horizontal="justify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5" borderId="14" xfId="0" applyNumberFormat="1" applyFont="1" applyFill="1" applyBorder="1" applyAlignment="1" applyProtection="1">
      <alignment horizontal="center" vertical="center" wrapText="1"/>
      <protection/>
    </xf>
    <xf numFmtId="0" fontId="0" fillId="5" borderId="14" xfId="0" applyNumberFormat="1" applyFill="1" applyBorder="1" applyAlignment="1" applyProtection="1">
      <alignment vertical="center" wrapText="1"/>
      <protection/>
    </xf>
    <xf numFmtId="0" fontId="0" fillId="5" borderId="29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5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0">
    <dxf>
      <fill>
        <patternFill>
          <bgColor rgb="FFFFFFB7"/>
        </patternFill>
      </fill>
    </dxf>
    <dxf>
      <font>
        <b val="0"/>
        <i val="0"/>
      </font>
      <fill>
        <patternFill>
          <bgColor rgb="FFCCFCC8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tabSelected="1" zoomScale="80" zoomScaleNormal="80" zoomScaleSheetLayoutView="55" workbookViewId="0" topLeftCell="A8">
      <selection activeCell="O13" sqref="O13"/>
    </sheetView>
  </sheetViews>
  <sheetFormatPr defaultColWidth="9.140625" defaultRowHeight="15"/>
  <cols>
    <col min="1" max="1" width="1.421875" style="74" customWidth="1"/>
    <col min="2" max="2" width="5.7109375" style="74" customWidth="1"/>
    <col min="3" max="3" width="43.421875" style="11" customWidth="1"/>
    <col min="4" max="4" width="9.7109375" style="107" customWidth="1"/>
    <col min="5" max="5" width="9.00390625" style="15" customWidth="1"/>
    <col min="6" max="6" width="40.7109375" style="11" customWidth="1"/>
    <col min="7" max="7" width="58.57421875" style="108" customWidth="1"/>
    <col min="8" max="8" width="20.8515625" style="11" customWidth="1"/>
    <col min="9" max="9" width="19.00390625" style="11" customWidth="1"/>
    <col min="10" max="10" width="28.00390625" style="12" customWidth="1"/>
    <col min="11" max="11" width="19.7109375" style="12" customWidth="1"/>
    <col min="12" max="12" width="20.57421875" style="11" customWidth="1"/>
    <col min="13" max="13" width="22.140625" style="108" hidden="1" customWidth="1"/>
    <col min="14" max="14" width="20.8515625" style="74" customWidth="1"/>
    <col min="15" max="15" width="26.57421875" style="74" customWidth="1"/>
    <col min="16" max="16" width="21.00390625" style="74" customWidth="1"/>
    <col min="17" max="17" width="19.421875" style="74" customWidth="1"/>
    <col min="18" max="18" width="20.421875" style="74" customWidth="1"/>
    <col min="19" max="19" width="51.7109375" style="99" customWidth="1"/>
    <col min="20" max="20" width="26.8515625" style="74" customWidth="1"/>
    <col min="21" max="16384" width="9.140625" style="74" customWidth="1"/>
  </cols>
  <sheetData>
    <row r="1" spans="2:19" s="12" customFormat="1" ht="24.6" customHeight="1">
      <c r="B1" s="128" t="s">
        <v>58</v>
      </c>
      <c r="C1" s="129"/>
      <c r="D1" s="15"/>
      <c r="E1" s="15"/>
      <c r="F1" s="11"/>
      <c r="G1" s="53"/>
      <c r="H1" s="54"/>
      <c r="I1" s="55"/>
      <c r="J1" s="55"/>
      <c r="K1" s="56"/>
      <c r="L1" s="11"/>
      <c r="M1" s="11"/>
      <c r="O1" s="132" t="s">
        <v>59</v>
      </c>
      <c r="P1" s="132"/>
      <c r="Q1" s="132"/>
      <c r="S1" s="57"/>
    </row>
    <row r="2" spans="3:19" s="12" customFormat="1" ht="18.75" customHeight="1">
      <c r="C2" s="11"/>
      <c r="D2" s="9"/>
      <c r="E2" s="10"/>
      <c r="F2" s="11"/>
      <c r="G2" s="131"/>
      <c r="H2" s="131"/>
      <c r="I2" s="131"/>
      <c r="J2" s="131"/>
      <c r="K2" s="131"/>
      <c r="L2" s="11"/>
      <c r="M2" s="11"/>
      <c r="O2" s="58"/>
      <c r="P2" s="58"/>
      <c r="R2" s="59"/>
      <c r="S2" s="60"/>
    </row>
    <row r="3" spans="2:19" s="12" customFormat="1" ht="26.25" customHeight="1">
      <c r="B3" s="61"/>
      <c r="C3" s="62" t="s">
        <v>20</v>
      </c>
      <c r="D3" s="63"/>
      <c r="E3" s="63"/>
      <c r="F3" s="63"/>
      <c r="G3" s="130"/>
      <c r="H3" s="130"/>
      <c r="I3" s="130"/>
      <c r="J3" s="130"/>
      <c r="K3" s="130"/>
      <c r="L3" s="58"/>
      <c r="M3" s="57"/>
      <c r="N3" s="57"/>
      <c r="O3" s="58"/>
      <c r="P3" s="58"/>
      <c r="R3" s="58"/>
      <c r="S3" s="57"/>
    </row>
    <row r="4" spans="2:19" s="12" customFormat="1" ht="21" customHeight="1" thickBot="1">
      <c r="B4" s="64"/>
      <c r="C4" s="65" t="s">
        <v>25</v>
      </c>
      <c r="D4" s="63"/>
      <c r="E4" s="63"/>
      <c r="F4" s="63"/>
      <c r="G4" s="63"/>
      <c r="H4" s="58"/>
      <c r="I4" s="58"/>
      <c r="J4" s="58"/>
      <c r="K4" s="58"/>
      <c r="L4" s="58"/>
      <c r="M4" s="11"/>
      <c r="N4" s="11"/>
      <c r="O4" s="58"/>
      <c r="P4" s="58"/>
      <c r="R4" s="58"/>
      <c r="S4" s="57"/>
    </row>
    <row r="5" spans="2:19" s="12" customFormat="1" ht="42.75" customHeight="1" thickBot="1">
      <c r="B5" s="13"/>
      <c r="C5" s="14"/>
      <c r="D5" s="15"/>
      <c r="E5" s="15"/>
      <c r="F5" s="11"/>
      <c r="G5" s="22" t="s">
        <v>23</v>
      </c>
      <c r="H5" s="11"/>
      <c r="I5" s="11"/>
      <c r="J5" s="66"/>
      <c r="L5" s="11"/>
      <c r="M5" s="16"/>
      <c r="O5" s="34" t="s">
        <v>23</v>
      </c>
      <c r="S5" s="67"/>
    </row>
    <row r="6" spans="2:19" s="12" customFormat="1" ht="112.5" customHeight="1" thickBot="1" thickTop="1">
      <c r="B6" s="17" t="s">
        <v>1</v>
      </c>
      <c r="C6" s="42" t="s">
        <v>7</v>
      </c>
      <c r="D6" s="42" t="s">
        <v>0</v>
      </c>
      <c r="E6" s="42" t="s">
        <v>8</v>
      </c>
      <c r="F6" s="42" t="s">
        <v>9</v>
      </c>
      <c r="G6" s="37" t="s">
        <v>2</v>
      </c>
      <c r="H6" s="42" t="s">
        <v>10</v>
      </c>
      <c r="I6" s="42" t="s">
        <v>11</v>
      </c>
      <c r="J6" s="42" t="s">
        <v>24</v>
      </c>
      <c r="K6" s="51" t="s">
        <v>12</v>
      </c>
      <c r="L6" s="42" t="s">
        <v>21</v>
      </c>
      <c r="M6" s="42" t="s">
        <v>13</v>
      </c>
      <c r="N6" s="42" t="s">
        <v>14</v>
      </c>
      <c r="O6" s="35" t="s">
        <v>15</v>
      </c>
      <c r="P6" s="51" t="s">
        <v>16</v>
      </c>
      <c r="Q6" s="51" t="s">
        <v>17</v>
      </c>
      <c r="R6" s="42" t="s">
        <v>18</v>
      </c>
      <c r="S6" s="42" t="s">
        <v>19</v>
      </c>
    </row>
    <row r="7" spans="1:20" ht="60" customHeight="1" thickTop="1">
      <c r="A7" s="68" t="s">
        <v>30</v>
      </c>
      <c r="B7" s="69">
        <v>1</v>
      </c>
      <c r="C7" s="70" t="s">
        <v>56</v>
      </c>
      <c r="D7" s="71">
        <v>3</v>
      </c>
      <c r="E7" s="72" t="s">
        <v>27</v>
      </c>
      <c r="F7" s="70" t="s">
        <v>28</v>
      </c>
      <c r="G7" s="33" t="s">
        <v>69</v>
      </c>
      <c r="H7" s="125" t="s">
        <v>60</v>
      </c>
      <c r="I7" s="125"/>
      <c r="J7" s="125"/>
      <c r="K7" s="125" t="s">
        <v>31</v>
      </c>
      <c r="L7" s="125" t="s">
        <v>32</v>
      </c>
      <c r="M7" s="8">
        <f aca="true" t="shared" si="0" ref="M7:M19">D7*N7</f>
        <v>4683</v>
      </c>
      <c r="N7" s="24">
        <v>1561</v>
      </c>
      <c r="O7" s="39">
        <v>1510</v>
      </c>
      <c r="P7" s="40">
        <f aca="true" t="shared" si="1" ref="P7:P19">D7*O7</f>
        <v>4530</v>
      </c>
      <c r="Q7" s="31" t="str">
        <f aca="true" t="shared" si="2" ref="Q7:Q19">IF(ISNUMBER(O7),IF(O7&gt;N7,"NEVYHOVUJE","VYHOVUJE")," ")</f>
        <v>VYHOVUJE</v>
      </c>
      <c r="R7" s="116" t="s">
        <v>22</v>
      </c>
      <c r="S7" s="118" t="s">
        <v>3</v>
      </c>
      <c r="T7" s="73"/>
    </row>
    <row r="8" spans="1:20" ht="60" customHeight="1" thickBot="1">
      <c r="A8" s="75"/>
      <c r="B8" s="76">
        <v>2</v>
      </c>
      <c r="C8" s="77" t="s">
        <v>57</v>
      </c>
      <c r="D8" s="78">
        <v>1</v>
      </c>
      <c r="E8" s="79" t="s">
        <v>27</v>
      </c>
      <c r="F8" s="77" t="s">
        <v>29</v>
      </c>
      <c r="G8" s="36" t="s">
        <v>70</v>
      </c>
      <c r="H8" s="126"/>
      <c r="I8" s="126"/>
      <c r="J8" s="126"/>
      <c r="K8" s="126"/>
      <c r="L8" s="126"/>
      <c r="M8" s="7">
        <f t="shared" si="0"/>
        <v>4400</v>
      </c>
      <c r="N8" s="26">
        <v>4400</v>
      </c>
      <c r="O8" s="43">
        <v>4290</v>
      </c>
      <c r="P8" s="38">
        <f t="shared" si="1"/>
        <v>4290</v>
      </c>
      <c r="Q8" s="30" t="str">
        <f t="shared" si="2"/>
        <v>VYHOVUJE</v>
      </c>
      <c r="R8" s="117"/>
      <c r="S8" s="119"/>
      <c r="T8" s="73"/>
    </row>
    <row r="9" spans="1:20" ht="33" customHeight="1" thickTop="1">
      <c r="A9" s="68" t="s">
        <v>38</v>
      </c>
      <c r="B9" s="69">
        <v>3</v>
      </c>
      <c r="C9" s="80" t="s">
        <v>39</v>
      </c>
      <c r="D9" s="81">
        <v>2</v>
      </c>
      <c r="E9" s="82" t="s">
        <v>27</v>
      </c>
      <c r="F9" s="80" t="s">
        <v>33</v>
      </c>
      <c r="G9" s="33" t="s">
        <v>73</v>
      </c>
      <c r="H9" s="125" t="s">
        <v>60</v>
      </c>
      <c r="I9" s="125"/>
      <c r="J9" s="125"/>
      <c r="K9" s="125" t="s">
        <v>40</v>
      </c>
      <c r="L9" s="125" t="s">
        <v>41</v>
      </c>
      <c r="M9" s="8">
        <f t="shared" si="0"/>
        <v>5200</v>
      </c>
      <c r="N9" s="44">
        <v>2600</v>
      </c>
      <c r="O9" s="39">
        <v>2350</v>
      </c>
      <c r="P9" s="41">
        <f t="shared" si="1"/>
        <v>4700</v>
      </c>
      <c r="Q9" s="31" t="str">
        <f t="shared" si="2"/>
        <v>VYHOVUJE</v>
      </c>
      <c r="R9" s="116" t="s">
        <v>22</v>
      </c>
      <c r="S9" s="118" t="s">
        <v>3</v>
      </c>
      <c r="T9" s="73"/>
    </row>
    <row r="10" spans="2:20" ht="33" customHeight="1" thickBot="1">
      <c r="B10" s="76">
        <v>4</v>
      </c>
      <c r="C10" s="83" t="s">
        <v>34</v>
      </c>
      <c r="D10" s="50">
        <v>1</v>
      </c>
      <c r="E10" s="84" t="s">
        <v>27</v>
      </c>
      <c r="F10" s="83" t="s">
        <v>35</v>
      </c>
      <c r="G10" s="23" t="s">
        <v>71</v>
      </c>
      <c r="H10" s="127"/>
      <c r="I10" s="127"/>
      <c r="J10" s="127"/>
      <c r="K10" s="127"/>
      <c r="L10" s="127"/>
      <c r="M10" s="6">
        <f t="shared" si="0"/>
        <v>1800</v>
      </c>
      <c r="N10" s="25">
        <v>1800</v>
      </c>
      <c r="O10" s="27">
        <v>1640</v>
      </c>
      <c r="P10" s="32">
        <f t="shared" si="1"/>
        <v>1640</v>
      </c>
      <c r="Q10" s="29" t="str">
        <f t="shared" si="2"/>
        <v>VYHOVUJE</v>
      </c>
      <c r="R10" s="124"/>
      <c r="S10" s="123"/>
      <c r="T10" s="73"/>
    </row>
    <row r="11" spans="1:20" ht="33" customHeight="1" thickBot="1" thickTop="1">
      <c r="A11" s="75"/>
      <c r="B11" s="69">
        <v>5</v>
      </c>
      <c r="C11" s="85" t="s">
        <v>36</v>
      </c>
      <c r="D11" s="78">
        <v>1</v>
      </c>
      <c r="E11" s="86" t="s">
        <v>27</v>
      </c>
      <c r="F11" s="85" t="s">
        <v>37</v>
      </c>
      <c r="G11" s="36" t="s">
        <v>72</v>
      </c>
      <c r="H11" s="126"/>
      <c r="I11" s="126"/>
      <c r="J11" s="126"/>
      <c r="K11" s="126"/>
      <c r="L11" s="126"/>
      <c r="M11" s="6">
        <f t="shared" si="0"/>
        <v>1250</v>
      </c>
      <c r="N11" s="26">
        <v>1250</v>
      </c>
      <c r="O11" s="43">
        <v>1090</v>
      </c>
      <c r="P11" s="38">
        <f t="shared" si="1"/>
        <v>1090</v>
      </c>
      <c r="Q11" s="30" t="str">
        <f t="shared" si="2"/>
        <v>VYHOVUJE</v>
      </c>
      <c r="R11" s="117"/>
      <c r="S11" s="119"/>
      <c r="T11" s="73"/>
    </row>
    <row r="12" spans="1:20" ht="60" customHeight="1" thickBot="1" thickTop="1">
      <c r="A12" s="68" t="s">
        <v>43</v>
      </c>
      <c r="B12" s="76">
        <v>6</v>
      </c>
      <c r="C12" s="87" t="s">
        <v>61</v>
      </c>
      <c r="D12" s="88">
        <v>1</v>
      </c>
      <c r="E12" s="89" t="s">
        <v>27</v>
      </c>
      <c r="F12" s="87" t="s">
        <v>49</v>
      </c>
      <c r="G12" s="33" t="s">
        <v>74</v>
      </c>
      <c r="H12" s="125" t="s">
        <v>60</v>
      </c>
      <c r="I12" s="125" t="s">
        <v>45</v>
      </c>
      <c r="J12" s="118" t="s">
        <v>46</v>
      </c>
      <c r="K12" s="118" t="s">
        <v>47</v>
      </c>
      <c r="L12" s="120" t="s">
        <v>48</v>
      </c>
      <c r="M12" s="6">
        <f t="shared" si="0"/>
        <v>1000</v>
      </c>
      <c r="N12" s="24">
        <v>1000</v>
      </c>
      <c r="O12" s="39">
        <v>920</v>
      </c>
      <c r="P12" s="41">
        <f t="shared" si="1"/>
        <v>920</v>
      </c>
      <c r="Q12" s="31" t="str">
        <f t="shared" si="2"/>
        <v>VYHOVUJE</v>
      </c>
      <c r="R12" s="116" t="s">
        <v>22</v>
      </c>
      <c r="S12" s="118" t="s">
        <v>3</v>
      </c>
      <c r="T12" s="73"/>
    </row>
    <row r="13" spans="2:20" ht="41.25" customHeight="1" thickTop="1">
      <c r="B13" s="69">
        <v>7</v>
      </c>
      <c r="C13" s="90" t="s">
        <v>61</v>
      </c>
      <c r="D13" s="50">
        <v>1</v>
      </c>
      <c r="E13" s="91" t="s">
        <v>27</v>
      </c>
      <c r="F13" s="90" t="s">
        <v>65</v>
      </c>
      <c r="G13" s="45" t="s">
        <v>75</v>
      </c>
      <c r="H13" s="127"/>
      <c r="I13" s="127"/>
      <c r="J13" s="123"/>
      <c r="K13" s="123"/>
      <c r="L13" s="121"/>
      <c r="M13" s="6">
        <f t="shared" si="0"/>
        <v>1700</v>
      </c>
      <c r="N13" s="25">
        <v>1700</v>
      </c>
      <c r="O13" s="27">
        <v>1660</v>
      </c>
      <c r="P13" s="32">
        <f t="shared" si="1"/>
        <v>1660</v>
      </c>
      <c r="Q13" s="29" t="str">
        <f t="shared" si="2"/>
        <v>VYHOVUJE</v>
      </c>
      <c r="R13" s="124"/>
      <c r="S13" s="123"/>
      <c r="T13" s="73"/>
    </row>
    <row r="14" spans="2:20" ht="41.25" customHeight="1" thickBot="1">
      <c r="B14" s="76">
        <v>8</v>
      </c>
      <c r="C14" s="92" t="s">
        <v>61</v>
      </c>
      <c r="D14" s="50">
        <v>1</v>
      </c>
      <c r="E14" s="93" t="s">
        <v>27</v>
      </c>
      <c r="F14" s="92" t="s">
        <v>64</v>
      </c>
      <c r="G14" s="45" t="s">
        <v>76</v>
      </c>
      <c r="H14" s="127"/>
      <c r="I14" s="127"/>
      <c r="J14" s="123"/>
      <c r="K14" s="123"/>
      <c r="L14" s="121"/>
      <c r="M14" s="6">
        <f t="shared" si="0"/>
        <v>1700</v>
      </c>
      <c r="N14" s="25">
        <v>1700</v>
      </c>
      <c r="O14" s="27">
        <v>1660</v>
      </c>
      <c r="P14" s="32">
        <f t="shared" si="1"/>
        <v>1660</v>
      </c>
      <c r="Q14" s="29" t="str">
        <f t="shared" si="2"/>
        <v>VYHOVUJE</v>
      </c>
      <c r="R14" s="124"/>
      <c r="S14" s="123"/>
      <c r="T14" s="73"/>
    </row>
    <row r="15" spans="2:20" ht="41.25" customHeight="1" thickTop="1">
      <c r="B15" s="69">
        <v>9</v>
      </c>
      <c r="C15" s="92" t="s">
        <v>61</v>
      </c>
      <c r="D15" s="50">
        <v>1</v>
      </c>
      <c r="E15" s="93" t="s">
        <v>27</v>
      </c>
      <c r="F15" s="92" t="s">
        <v>63</v>
      </c>
      <c r="G15" s="45" t="s">
        <v>77</v>
      </c>
      <c r="H15" s="127"/>
      <c r="I15" s="127"/>
      <c r="J15" s="123"/>
      <c r="K15" s="123"/>
      <c r="L15" s="121"/>
      <c r="M15" s="6">
        <f t="shared" si="0"/>
        <v>1700</v>
      </c>
      <c r="N15" s="46">
        <v>1700</v>
      </c>
      <c r="O15" s="27">
        <v>1660</v>
      </c>
      <c r="P15" s="32">
        <f t="shared" si="1"/>
        <v>1660</v>
      </c>
      <c r="Q15" s="29" t="str">
        <f t="shared" si="2"/>
        <v>VYHOVUJE</v>
      </c>
      <c r="R15" s="124"/>
      <c r="S15" s="123"/>
      <c r="T15" s="73"/>
    </row>
    <row r="16" spans="2:20" ht="45.75" thickBot="1">
      <c r="B16" s="76">
        <v>10</v>
      </c>
      <c r="C16" s="92" t="s">
        <v>62</v>
      </c>
      <c r="D16" s="50">
        <v>3</v>
      </c>
      <c r="E16" s="93" t="s">
        <v>27</v>
      </c>
      <c r="F16" s="92" t="s">
        <v>44</v>
      </c>
      <c r="G16" s="45" t="s">
        <v>78</v>
      </c>
      <c r="H16" s="127"/>
      <c r="I16" s="127"/>
      <c r="J16" s="123"/>
      <c r="K16" s="123"/>
      <c r="L16" s="121"/>
      <c r="M16" s="6">
        <f t="shared" si="0"/>
        <v>6000</v>
      </c>
      <c r="N16" s="46">
        <v>2000</v>
      </c>
      <c r="O16" s="27">
        <v>1990</v>
      </c>
      <c r="P16" s="32">
        <f t="shared" si="1"/>
        <v>5970</v>
      </c>
      <c r="Q16" s="29" t="str">
        <f t="shared" si="2"/>
        <v>VYHOVUJE</v>
      </c>
      <c r="R16" s="124"/>
      <c r="S16" s="123"/>
      <c r="T16" s="73"/>
    </row>
    <row r="17" spans="1:20" ht="46.5" customHeight="1" thickBot="1" thickTop="1">
      <c r="A17" s="75"/>
      <c r="B17" s="69">
        <v>11</v>
      </c>
      <c r="C17" s="77" t="s">
        <v>66</v>
      </c>
      <c r="D17" s="78">
        <v>1</v>
      </c>
      <c r="E17" s="79" t="s">
        <v>27</v>
      </c>
      <c r="F17" s="77" t="s">
        <v>42</v>
      </c>
      <c r="G17" s="48" t="s">
        <v>79</v>
      </c>
      <c r="H17" s="126"/>
      <c r="I17" s="126"/>
      <c r="J17" s="119"/>
      <c r="K17" s="119"/>
      <c r="L17" s="122"/>
      <c r="M17" s="7">
        <f t="shared" si="0"/>
        <v>1817</v>
      </c>
      <c r="N17" s="47">
        <v>1817</v>
      </c>
      <c r="O17" s="43">
        <v>1810</v>
      </c>
      <c r="P17" s="38">
        <f t="shared" si="1"/>
        <v>1810</v>
      </c>
      <c r="Q17" s="30" t="str">
        <f t="shared" si="2"/>
        <v>VYHOVUJE</v>
      </c>
      <c r="R17" s="117"/>
      <c r="S17" s="119"/>
      <c r="T17" s="73"/>
    </row>
    <row r="18" spans="1:20" ht="45.75" customHeight="1" thickBot="1" thickTop="1">
      <c r="A18" s="94" t="s">
        <v>52</v>
      </c>
      <c r="B18" s="76">
        <v>12</v>
      </c>
      <c r="C18" s="70" t="s">
        <v>67</v>
      </c>
      <c r="D18" s="71">
        <v>1</v>
      </c>
      <c r="E18" s="72" t="s">
        <v>27</v>
      </c>
      <c r="F18" s="70" t="s">
        <v>50</v>
      </c>
      <c r="G18" s="33" t="s">
        <v>73</v>
      </c>
      <c r="H18" s="125" t="s">
        <v>60</v>
      </c>
      <c r="I18" s="125" t="s">
        <v>45</v>
      </c>
      <c r="J18" s="125" t="s">
        <v>53</v>
      </c>
      <c r="K18" s="125" t="s">
        <v>54</v>
      </c>
      <c r="L18" s="125" t="s">
        <v>55</v>
      </c>
      <c r="M18" s="5">
        <f t="shared" si="0"/>
        <v>2600</v>
      </c>
      <c r="N18" s="24">
        <v>2600</v>
      </c>
      <c r="O18" s="49">
        <v>2350</v>
      </c>
      <c r="P18" s="40">
        <f t="shared" si="1"/>
        <v>2350</v>
      </c>
      <c r="Q18" s="28" t="str">
        <f t="shared" si="2"/>
        <v>VYHOVUJE</v>
      </c>
      <c r="R18" s="116" t="s">
        <v>22</v>
      </c>
      <c r="S18" s="118" t="s">
        <v>3</v>
      </c>
      <c r="T18" s="73"/>
    </row>
    <row r="19" spans="1:20" ht="47.25" customHeight="1" thickBot="1" thickTop="1">
      <c r="A19" s="75"/>
      <c r="B19" s="69">
        <v>13</v>
      </c>
      <c r="C19" s="85" t="s">
        <v>68</v>
      </c>
      <c r="D19" s="78">
        <v>2</v>
      </c>
      <c r="E19" s="86" t="s">
        <v>27</v>
      </c>
      <c r="F19" s="85" t="s">
        <v>51</v>
      </c>
      <c r="G19" s="36" t="s">
        <v>80</v>
      </c>
      <c r="H19" s="126"/>
      <c r="I19" s="126"/>
      <c r="J19" s="126"/>
      <c r="K19" s="126"/>
      <c r="L19" s="126"/>
      <c r="M19" s="7">
        <f t="shared" si="0"/>
        <v>4400</v>
      </c>
      <c r="N19" s="26">
        <v>2200</v>
      </c>
      <c r="O19" s="43">
        <v>1960</v>
      </c>
      <c r="P19" s="38">
        <f t="shared" si="1"/>
        <v>3920</v>
      </c>
      <c r="Q19" s="30" t="str">
        <f t="shared" si="2"/>
        <v>VYHOVUJE</v>
      </c>
      <c r="R19" s="117"/>
      <c r="S19" s="119"/>
      <c r="T19" s="73"/>
    </row>
    <row r="20" spans="1:20" ht="13.5" customHeight="1" thickBot="1" thickTop="1">
      <c r="A20" s="95"/>
      <c r="B20" s="95"/>
      <c r="C20" s="96"/>
      <c r="D20" s="95"/>
      <c r="E20" s="96"/>
      <c r="F20" s="96"/>
      <c r="G20" s="97"/>
      <c r="H20" s="96"/>
      <c r="I20" s="96"/>
      <c r="J20" s="96"/>
      <c r="K20" s="96"/>
      <c r="L20" s="96"/>
      <c r="M20" s="95"/>
      <c r="N20" s="95"/>
      <c r="O20" s="98"/>
      <c r="P20" s="95"/>
      <c r="Q20" s="95"/>
      <c r="R20" s="95"/>
      <c r="T20" s="73"/>
    </row>
    <row r="21" spans="1:20" ht="60.75" customHeight="1" thickBot="1" thickTop="1">
      <c r="A21" s="100"/>
      <c r="B21" s="140" t="s">
        <v>26</v>
      </c>
      <c r="C21" s="140"/>
      <c r="D21" s="140"/>
      <c r="E21" s="140"/>
      <c r="F21" s="140"/>
      <c r="G21" s="140"/>
      <c r="H21" s="4"/>
      <c r="I21" s="18"/>
      <c r="J21" s="18"/>
      <c r="K21" s="101"/>
      <c r="L21" s="101"/>
      <c r="M21" s="1"/>
      <c r="N21" s="42" t="s">
        <v>5</v>
      </c>
      <c r="O21" s="133" t="s">
        <v>6</v>
      </c>
      <c r="P21" s="134"/>
      <c r="Q21" s="135"/>
      <c r="R21" s="102"/>
      <c r="S21" s="103"/>
      <c r="T21" s="73"/>
    </row>
    <row r="22" spans="1:19" ht="33" customHeight="1" thickBot="1" thickTop="1">
      <c r="A22" s="100"/>
      <c r="B22" s="136" t="s">
        <v>4</v>
      </c>
      <c r="C22" s="136"/>
      <c r="D22" s="136"/>
      <c r="E22" s="136"/>
      <c r="F22" s="136"/>
      <c r="G22" s="136"/>
      <c r="H22" s="104"/>
      <c r="K22" s="19"/>
      <c r="L22" s="19"/>
      <c r="M22" s="2"/>
      <c r="N22" s="52">
        <f>SUM(M7:M19)</f>
        <v>38250</v>
      </c>
      <c r="O22" s="137">
        <f>SUM(P7:P19)</f>
        <v>36200</v>
      </c>
      <c r="P22" s="138"/>
      <c r="Q22" s="139"/>
      <c r="R22" s="105"/>
      <c r="S22" s="106"/>
    </row>
    <row r="23" spans="1:20" ht="39.75" customHeight="1" thickTop="1">
      <c r="A23" s="100"/>
      <c r="I23" s="20"/>
      <c r="J23" s="20"/>
      <c r="K23" s="21"/>
      <c r="L23" s="21"/>
      <c r="M23" s="109"/>
      <c r="N23" s="109"/>
      <c r="O23" s="105"/>
      <c r="P23" s="105"/>
      <c r="Q23" s="105"/>
      <c r="R23" s="3"/>
      <c r="S23" s="106"/>
      <c r="T23" s="105"/>
    </row>
    <row r="24" spans="1:20" ht="19.9" customHeight="1">
      <c r="A24" s="100"/>
      <c r="K24" s="21"/>
      <c r="L24" s="21"/>
      <c r="M24" s="109"/>
      <c r="N24" s="4"/>
      <c r="O24" s="4"/>
      <c r="P24" s="4"/>
      <c r="Q24" s="105"/>
      <c r="R24" s="3"/>
      <c r="S24" s="106"/>
      <c r="T24" s="105"/>
    </row>
    <row r="25" spans="1:20" ht="71.25" customHeight="1">
      <c r="A25" s="100"/>
      <c r="K25" s="21"/>
      <c r="L25" s="21"/>
      <c r="M25" s="109"/>
      <c r="N25" s="4"/>
      <c r="O25" s="4"/>
      <c r="P25" s="4"/>
      <c r="Q25" s="105"/>
      <c r="R25" s="109"/>
      <c r="S25" s="106"/>
      <c r="T25" s="105"/>
    </row>
    <row r="26" spans="1:20" ht="36" customHeight="1">
      <c r="A26" s="100"/>
      <c r="K26" s="110"/>
      <c r="L26" s="110"/>
      <c r="M26" s="111"/>
      <c r="N26" s="109"/>
      <c r="O26" s="105"/>
      <c r="P26" s="105"/>
      <c r="Q26" s="105"/>
      <c r="R26" s="105"/>
      <c r="S26" s="106"/>
      <c r="T26" s="105"/>
    </row>
    <row r="27" spans="1:20" ht="14.25" customHeight="1">
      <c r="A27" s="100"/>
      <c r="B27" s="105"/>
      <c r="C27" s="112"/>
      <c r="D27" s="113"/>
      <c r="E27" s="114"/>
      <c r="F27" s="112"/>
      <c r="G27" s="109"/>
      <c r="H27" s="112"/>
      <c r="I27" s="112"/>
      <c r="J27" s="115"/>
      <c r="K27" s="115"/>
      <c r="L27" s="115"/>
      <c r="M27" s="109"/>
      <c r="N27" s="109"/>
      <c r="O27" s="105"/>
      <c r="P27" s="105"/>
      <c r="Q27" s="105"/>
      <c r="R27" s="105"/>
      <c r="S27" s="106"/>
      <c r="T27" s="105"/>
    </row>
    <row r="28" spans="1:20" ht="14.25" customHeight="1">
      <c r="A28" s="100"/>
      <c r="B28" s="105"/>
      <c r="C28" s="112"/>
      <c r="D28" s="113"/>
      <c r="E28" s="114"/>
      <c r="F28" s="112"/>
      <c r="G28" s="109"/>
      <c r="H28" s="112"/>
      <c r="I28" s="112"/>
      <c r="J28" s="115"/>
      <c r="K28" s="115"/>
      <c r="L28" s="115"/>
      <c r="M28" s="109"/>
      <c r="N28" s="109"/>
      <c r="O28" s="105"/>
      <c r="P28" s="105"/>
      <c r="Q28" s="105"/>
      <c r="R28" s="105"/>
      <c r="S28" s="106"/>
      <c r="T28" s="105"/>
    </row>
    <row r="29" spans="1:20" ht="14.25" customHeight="1">
      <c r="A29" s="100"/>
      <c r="B29" s="105"/>
      <c r="C29" s="112"/>
      <c r="D29" s="113"/>
      <c r="E29" s="114"/>
      <c r="F29" s="112"/>
      <c r="G29" s="109"/>
      <c r="H29" s="112"/>
      <c r="I29" s="112"/>
      <c r="J29" s="115"/>
      <c r="K29" s="115"/>
      <c r="L29" s="115"/>
      <c r="M29" s="109"/>
      <c r="N29" s="109"/>
      <c r="O29" s="105"/>
      <c r="P29" s="105"/>
      <c r="Q29" s="105"/>
      <c r="R29" s="105"/>
      <c r="S29" s="106"/>
      <c r="T29" s="105"/>
    </row>
    <row r="30" spans="1:20" ht="14.25" customHeight="1">
      <c r="A30" s="100"/>
      <c r="B30" s="105"/>
      <c r="C30" s="112"/>
      <c r="D30" s="113"/>
      <c r="E30" s="114"/>
      <c r="F30" s="112"/>
      <c r="G30" s="109"/>
      <c r="H30" s="112"/>
      <c r="I30" s="112"/>
      <c r="J30" s="115"/>
      <c r="K30" s="115"/>
      <c r="L30" s="115"/>
      <c r="M30" s="109"/>
      <c r="N30" s="109"/>
      <c r="O30" s="105"/>
      <c r="P30" s="105"/>
      <c r="Q30" s="105"/>
      <c r="R30" s="105"/>
      <c r="S30" s="106"/>
      <c r="T30" s="105"/>
    </row>
    <row r="31" spans="3:13" ht="15">
      <c r="C31" s="12"/>
      <c r="D31" s="74"/>
      <c r="E31" s="12"/>
      <c r="F31" s="12"/>
      <c r="G31" s="74"/>
      <c r="H31" s="12"/>
      <c r="I31" s="12"/>
      <c r="L31" s="12"/>
      <c r="M31" s="74"/>
    </row>
    <row r="32" spans="3:13" ht="15">
      <c r="C32" s="12"/>
      <c r="D32" s="74"/>
      <c r="E32" s="12"/>
      <c r="F32" s="12"/>
      <c r="G32" s="74"/>
      <c r="H32" s="12"/>
      <c r="I32" s="12"/>
      <c r="L32" s="12"/>
      <c r="M32" s="74"/>
    </row>
    <row r="33" spans="3:13" ht="15">
      <c r="C33" s="12"/>
      <c r="D33" s="74"/>
      <c r="E33" s="12"/>
      <c r="F33" s="12"/>
      <c r="G33" s="74"/>
      <c r="H33" s="12"/>
      <c r="I33" s="12"/>
      <c r="L33" s="12"/>
      <c r="M33" s="74"/>
    </row>
  </sheetData>
  <sheetProtection selectLockedCells="1"/>
  <mergeCells count="36">
    <mergeCell ref="O21:Q21"/>
    <mergeCell ref="B22:G22"/>
    <mergeCell ref="O22:Q22"/>
    <mergeCell ref="B21:G21"/>
    <mergeCell ref="H7:H8"/>
    <mergeCell ref="I7:I8"/>
    <mergeCell ref="J7:J8"/>
    <mergeCell ref="K7:K8"/>
    <mergeCell ref="H9:H11"/>
    <mergeCell ref="I9:I11"/>
    <mergeCell ref="J9:J11"/>
    <mergeCell ref="K9:K11"/>
    <mergeCell ref="L9:L11"/>
    <mergeCell ref="H12:H17"/>
    <mergeCell ref="H18:H19"/>
    <mergeCell ref="I18:I19"/>
    <mergeCell ref="B1:C1"/>
    <mergeCell ref="G3:K3"/>
    <mergeCell ref="G2:K2"/>
    <mergeCell ref="O1:Q1"/>
    <mergeCell ref="L7:L8"/>
    <mergeCell ref="J18:J19"/>
    <mergeCell ref="J12:J17"/>
    <mergeCell ref="I12:I17"/>
    <mergeCell ref="K18:K19"/>
    <mergeCell ref="L18:L19"/>
    <mergeCell ref="R18:R19"/>
    <mergeCell ref="S18:S19"/>
    <mergeCell ref="L12:L17"/>
    <mergeCell ref="K12:K17"/>
    <mergeCell ref="R7:R8"/>
    <mergeCell ref="R9:R11"/>
    <mergeCell ref="S7:S8"/>
    <mergeCell ref="S9:S11"/>
    <mergeCell ref="R12:R17"/>
    <mergeCell ref="S12:S17"/>
  </mergeCells>
  <conditionalFormatting sqref="B7:B19">
    <cfRule type="containsBlanks" priority="56" dxfId="5">
      <formula>LEN(TRIM(B7))=0</formula>
    </cfRule>
  </conditionalFormatting>
  <conditionalFormatting sqref="B7:B19">
    <cfRule type="cellIs" priority="51" dxfId="18" operator="greaterThanOrEqual">
      <formula>1</formula>
    </cfRule>
  </conditionalFormatting>
  <conditionalFormatting sqref="Q7:Q19">
    <cfRule type="cellIs" priority="47" dxfId="17" operator="equal">
      <formula>"NEVYHOVUJE"</formula>
    </cfRule>
    <cfRule type="cellIs" priority="48" dxfId="16" operator="equal">
      <formula>"VYHOVUJE"</formula>
    </cfRule>
  </conditionalFormatting>
  <conditionalFormatting sqref="O7:O19 G7:G19">
    <cfRule type="notContainsBlanks" priority="21" dxfId="4">
      <formula>LEN(TRIM(G7))&gt;0</formula>
    </cfRule>
    <cfRule type="containsBlanks" priority="22" dxfId="0">
      <formula>LEN(TRIM(G7))=0</formula>
    </cfRule>
  </conditionalFormatting>
  <conditionalFormatting sqref="O7:O19 G7:G19">
    <cfRule type="notContainsBlanks" priority="20" dxfId="2">
      <formula>LEN(TRIM(G7))&gt;0</formula>
    </cfRule>
  </conditionalFormatting>
  <conditionalFormatting sqref="G7:G19">
    <cfRule type="notContainsBlanks" priority="19" dxfId="1">
      <formula>LEN(TRIM(G7))&gt;0</formula>
    </cfRule>
    <cfRule type="containsBlanks" priority="23" dxfId="0">
      <formula>LEN(TRIM(G7))=0</formula>
    </cfRule>
  </conditionalFormatting>
  <conditionalFormatting sqref="D7:D8">
    <cfRule type="containsBlanks" priority="7" dxfId="5">
      <formula>LEN(TRIM(D7))=0</formula>
    </cfRule>
  </conditionalFormatting>
  <conditionalFormatting sqref="D9:D11">
    <cfRule type="containsBlanks" priority="6" dxfId="5">
      <formula>LEN(TRIM(D9))=0</formula>
    </cfRule>
  </conditionalFormatting>
  <conditionalFormatting sqref="D12:D13 D16:D17">
    <cfRule type="containsBlanks" priority="4" dxfId="5">
      <formula>LEN(TRIM(D12))=0</formula>
    </cfRule>
  </conditionalFormatting>
  <conditionalFormatting sqref="D15">
    <cfRule type="containsBlanks" priority="3" dxfId="5">
      <formula>LEN(TRIM(D15))=0</formula>
    </cfRule>
  </conditionalFormatting>
  <conditionalFormatting sqref="D14">
    <cfRule type="containsBlanks" priority="2" dxfId="5">
      <formula>LEN(TRIM(D14))=0</formula>
    </cfRule>
  </conditionalFormatting>
  <conditionalFormatting sqref="D18:D19">
    <cfRule type="containsBlanks" priority="1" dxfId="5">
      <formula>LEN(TRIM(D18))=0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3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vhWvLWr4SsZ+5O3tBYWHJy3oI1Y=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BV5nNGP7NiQpUyQET+y0vdIwTfE=</DigestValue>
    </Reference>
  </SignedInfo>
  <SignatureValue>Ps7i0D2X1O9aBJnAXbpwubNCxlpVJSEhfARwYcAL/LyaYq+LsVHTTIgGJEzrnDaPl+6+/6NTAref
OVECvIhK7DSBT7saW9tLM2Vr2dx3EJWebfcKcnKNKobbNHe4DvuBghUFkMmfM+ESlnzog/LjTvMG
FtF0HsYrKVPx7IMCASsurZriWfU9Ok4t4k9nra5+xEVAGyQnQ+evJAzJvkJWB2JYQPPytulE26SA
/VmW4DtiXHEV2JboLBKclitNqxCpQVdyTZAizyefC55qNBDdJ92X+tnurVchwNizJktwlZAEzzbV
INFcZCMFrvnjpX1T0JYIhrjGOQEH+CdPwuQWLA==</SignatureValue>
  <KeyInfo>
    <X509Data>
      <X509Certificate>MIIHsTCCBpmgAwIBAgIDJNAkMA0GCSqGSIb3DQEBCwUAMF8xCzAJBgNVBAYTAkNaMSwwKgYDVQQK
DCPEjGVza8OhIHBvxaF0YSwgcy5wLiBbScSMIDQ3MTE0OTgzXTEiMCAGA1UEAxMZUG9zdFNpZ251
bSBRdWFsaWZpZWQgQ0EgMjAeFw0xNzA3MDMxMjIxMjFaFw0xODA3MjMxMjIxMjFaMIG0MQswCQYD
VQQGEwJDWjEXMBUGA1UEYRMOTlRSQ1otMjUyMzIzMTIxLTArBgNVBAoMJEF4ZXMgQ29tcHV0ZXJz
IHMuci5vLiBbScSMIDI1MjMyMzEyXTEKMAgGA1UECxMBMTEcMBoGA1UEAwwTTWdyLiBKacWZw60g
Qmxhxb5lazEQMA4GA1UEBAwHQmxhxb5lazEPMA0GA1UEKgwGSmnFmcOtMRAwDgYDVQQFEwdQMjc4
MDM3MIIBIjANBgkqhkiG9w0BAQEFAAOCAQ8AMIIBCgKCAQEAu4GRqTMm7BKV4MuRsDzgKZviwWRt
1wGAScFnXxb01JHB6RwbSSE1J/TIkjPCPdGO1lnhaXbNvzIkN3eD9qHNj8i8oQfgD1P2TjThtj3V
McTwZszqDeaFTjka5/YBcbRJPf/aUHgn94Xd+axUtqdQCatCt8H6eXyLU/77l47dP9g9JZa0H4Mk
3Wd01EL+I9EZ4MZ+mK0d7jKiL+XT9Fz7Zt5xu+ZEouwLjxTkYo+eQjpurCX4RqmvwTUySuT/f3NG
9YTtQWyHXsVVBFdSaQU/jFN1YTMeu3HOLua1VGKicVNfpKfBKh9KnGCdr42Lsoipx+gUGkwJESPo
Ww981T78RQIDAQABo4IEHjCCBBowPwYDVR0RBDgwNoEOYmxhemVrQGF4ZXMuY3qgGQYJKwYBBAHc
GQIBoAwTCjE2NDUyNDk2ODOgCQYDVQQNoAITADAJBgNVHRMEAjAAMIIBKwYDVR0gBIIBIjCCAR4w
ggEPBghngQYBBAERZDCCAQEwgdgGCCsGAQUFBwICMIHLGoHIVGVudG8ga3ZhbGlmaWtvdmFueSBj
ZXJ0aWZpa2F0IHBybyBlbGVrdHJvbmlja3kgcG9kcGlzIGJ5bCB2eWRhbiB2IHNvdWxhZHUgcyBu
YXJpemVuaW0gRVUgYy4gOTEwLzIwMTQuVGhpcyBpcyBhIHF1YWxpZmllZCBjZXJ0aWZpY2F0ZSBm
b3IgZWxlY3Ryb25pYyBzaWduYXR1cmUgYWNjb3JkaW5nIHRvIFJlZ3VsYXRpb24gKEVVKSBObyA5
MTAvMjAxNC4wJAYIKwYBBQUHAgEWGGh0dHA6Ly93d3cucG9zdHNpZ251bS5jejAJBgcEAIvsQAEA
MIGbBggrBgEFBQcBAwSBjjCBizAIBgYEAI5GAQEwagYGBACORgEFMGAwLhYoaHR0cHM6Ly93d3cu
cG9zdHNpZ251bS5jei9wZHMvcGRzX2VuLnBkZhMCZW4wLhYoaHR0cHM6Ly93d3cucG9zdHNpZ251
bS5jei9wZHMvcGRzX2NzLnBkZhMCY3MwEwYGBACORgEGMAkGBwQAjkYBBgEwgfoGCCsGAQUFBwEB
BIHtMIHqMDsGCCsGAQUFBzAChi9odHRwOi8vd3d3LnBvc3RzaWdudW0uY3ovY3J0L3BzcXVhbGlm
aWVkY2EyLmNydDA8BggrBgEFBQcwAoYwaHR0cDovL3d3dzIucG9zdHNpZ251bS5jei9jcnQvcHNx
dWFsaWZpZWRjYTIuY3J0MDsGCCsGAQUFBzAChi9odHRwOi8vcG9zdHNpZ251bS50dGMuY3ovY3J0
L3BzcXVhbGlmaWVkY2EyLmNydDAwBggrBgEFBQcwAYYkaHR0cDovL29jc3AucG9zdHNpZ251bS5j
ei9PQ1NQL1FDQTIvMA4GA1UdDwEB/wQEAwIF4DAfBgNVHSMEGDAWgBSJ6EzfiyY5PtckLhIOeufm
J+XWlzCBsQYDVR0fBIGpMIGmMDWgM6Axhi9odHRwOi8vd3d3LnBvc3RzaWdudW0uY3ovY3JsL3Bz
cXVhbGlmaWVkY2EyLmNybDA2oDSgMoYwaHR0cDovL3d3dzIucG9zdHNpZ251bS5jei9jcmwvcHNx
dWFsaWZpZWRjYTIuY3JsMDWgM6Axhi9odHRwOi8vcG9zdHNpZ251bS50dGMuY3ovY3JsL3BzcXVh
bGlmaWVkY2EyLmNybDAdBgNVHQ4EFgQUxd8yrH7NQuU3dvOyH0zE5VVWghgwDQYJKoZIhvcNAQEL
BQADggEBAKRyePbNquFS9MGkUAlRXnWJyprp0v95hD/jeuTZVvs3io0ObROeBUPLVDokNm4/T9vj
Vzh1ZWaQIoUBCTfByYV2yhVOieDapIRygREJkrIRccrTgqFirHMYHDh3ny4yGFHfUCd8PvJH/0pc
thXOuDajpT4Bigy78a8WoX7HTdyyF1JwJIZADyswZQxt3SIIZKunuTsFceJnOQnjgCg61N4Tb7QG
rABVikHAeIPP+SB40AXwbRJcIQirtaPd7QmUGeDNm4K47IEv5NTikK1vylqLIt/G6CjW0rfotRyA
g3O8Zf7NBrSqqa8Fodtq1WjH/BQaCasU2ffVQDhrh7hodag=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9diFYf9BXBs5YbYJMwsVqrfLiAU=</DigestValue>
      </Reference>
      <Reference URI="/xl/worksheets/sheet1.xml?ContentType=application/vnd.openxmlformats-officedocument.spreadsheetml.worksheet+xml">
        <DigestMethod Algorithm="http://www.w3.org/2000/09/xmldsig#sha1"/>
        <DigestValue>7n4jww0gWcwKO3P9mNbaEo0yrIA=</DigestValue>
      </Reference>
      <Reference URI="/xl/styles.xml?ContentType=application/vnd.openxmlformats-officedocument.spreadsheetml.styles+xml">
        <DigestMethod Algorithm="http://www.w3.org/2000/09/xmldsig#sha1"/>
        <DigestValue>Wcx/Jbadbsn16eNwWo9YZ+A/XGk=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j3HgWbrg9gS3C9A/a8e5+tJkgRE=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JUx5X4iTvi2Nf/HzfmjhN4wajMk=</DigestValue>
      </Reference>
      <Reference URI="/xl/sharedStrings.xml?ContentType=application/vnd.openxmlformats-officedocument.spreadsheetml.sharedStrings+xml">
        <DigestMethod Algorithm="http://www.w3.org/2000/09/xmldsig#sha1"/>
        <DigestValue>1a4HrDT4qzstClo8jvzp7pHGZcY=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2018-04-05T14:05:38Z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2018-04-05T14:05:38Z</xd:SigningTime>
          <xd:SigningCertificate>
            <xd:Cert>
              <xd:CertDigest>
                <DigestMethod Algorithm="http://www.w3.org/2000/09/xmldsig#sha1"/>
                <DigestValue>Sc1ItgDxFsjq+ZH8GgFTJAyc15U=</DigestValue>
              </xd:CertDigest>
              <xd:IssuerSerial>
                <X509IssuerName>CN=PostSignum Qualified CA 2, O="Česká pošta, s.p. [IČ 47114983]", C=CZ</X509IssuerName>
                <X509SerialNumber>2412580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Jan Palivoda</cp:lastModifiedBy>
  <cp:lastPrinted>2015-06-17T10:31:14Z</cp:lastPrinted>
  <dcterms:created xsi:type="dcterms:W3CDTF">2014-03-05T12:43:32Z</dcterms:created>
  <dcterms:modified xsi:type="dcterms:W3CDTF">2018-04-05T11:47:54Z</dcterms:modified>
  <cp:category/>
  <cp:version/>
  <cp:contentType/>
  <cp:contentStatus/>
</cp:coreProperties>
</file>