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105" windowWidth="24240" windowHeight="12735" tabRatio="939" activeTab="0"/>
  </bookViews>
  <sheets>
    <sheet name="Tonery" sheetId="22" r:id="rId1"/>
  </sheets>
  <definedNames>
    <definedName name="_xlnm.Print_Area" localSheetId="0">'Tonery'!$B$1:$P$34</definedName>
  </definedNames>
  <calcPr calcId="145621"/>
</workbook>
</file>

<file path=xl/sharedStrings.xml><?xml version="1.0" encoding="utf-8"?>
<sst xmlns="http://schemas.openxmlformats.org/spreadsheetml/2006/main" count="118" uniqueCount="81">
  <si>
    <t>Množství</t>
  </si>
  <si>
    <t>Položka</t>
  </si>
  <si>
    <t>Obchodní název + typ</t>
  </si>
  <si>
    <t>30125110-5 - Tonery pro laserové tiskárny/faxové přístroje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</si>
  <si>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</si>
  <si>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</si>
  <si>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</si>
  <si>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</si>
  <si>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</si>
  <si>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</si>
  <si>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</si>
  <si>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</si>
  <si>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</si>
  <si>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tiskové zařízení je v záruční době</t>
  </si>
  <si>
    <t>tiskové zařízení není v záruční době</t>
  </si>
  <si>
    <t>[DOPLNÍ DODAVATEL]</t>
  </si>
  <si>
    <t>Vyplní dodavatel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</si>
  <si>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</si>
  <si>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</si>
  <si>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Originální toner - 5 000 stran při 5% pokrytí papíru</t>
  </si>
  <si>
    <t>Originální toner - 15 000 stran při 5% pokrytí papíru</t>
  </si>
  <si>
    <t>Originální toner - 6 000 stran při 5% pokrytí papíru</t>
  </si>
  <si>
    <t>1.</t>
  </si>
  <si>
    <t>Suchomelová 724005497</t>
  </si>
  <si>
    <t>Technická 8,NTIS,Plzeň</t>
  </si>
  <si>
    <t>2.</t>
  </si>
  <si>
    <t>toner do tiskárny HP LaserJet P2015</t>
  </si>
  <si>
    <t>Originální nebo kompatibilní toner splňující podmínky certifikátu STMC. Minimální výtěžnost při 5% pokrytí 7000 stran</t>
  </si>
  <si>
    <t>toner do tiskárny Lexmark MS415dn</t>
  </si>
  <si>
    <t xml:space="preserve">Originální, nebo kompatibilní toner splňující podmínky certifikátu STMC. Minimální výtěžnost při 5% pokrytí 10000 stran. </t>
  </si>
  <si>
    <t>Univerzitní 8,Plzeň Rektorát, 218</t>
  </si>
  <si>
    <t>EO - Vlková, Tel: 37763 1146</t>
  </si>
  <si>
    <t>3.</t>
  </si>
  <si>
    <t>bal</t>
  </si>
  <si>
    <t>Univerzitní 22, Plzeň, UK210</t>
  </si>
  <si>
    <t>DFST - Krauzová, Tel. 37763 8020</t>
  </si>
  <si>
    <t>Originální toner  černá -  min. výtěžnost 6500 stran x 2</t>
  </si>
  <si>
    <t>Originální toner azurový -  min. výtěžnost 5000 stran</t>
  </si>
  <si>
    <t>Originální toner žlutý -  min. výtěžnost 5000 stran</t>
  </si>
  <si>
    <t>Originální toner purpurový -  min. výtěžnost 5000 stran</t>
  </si>
  <si>
    <t xml:space="preserve">Toner do tiskárny HP Photosmart 5520 black </t>
  </si>
  <si>
    <t xml:space="preserve">Originální, nebo kompatibilní toner splňující podmínky certifikátu STMC. Minimální výtěžnost při 5% pokrytí 550 stran. </t>
  </si>
  <si>
    <t>Toner do tiskárny HP Photosmart 5520 yellow</t>
  </si>
  <si>
    <t xml:space="preserve">Originální, nebo kompatibilní toner splňující podmínky certifikátu STMC. Minimální výtěžnost při 5% pokrytí 750 stran. </t>
  </si>
  <si>
    <t>Toner do tiskárny HP Photosmart 5520 cyan</t>
  </si>
  <si>
    <t>Toner do tiskárny HP Photosmart 5520 magenta</t>
  </si>
  <si>
    <t>Náplň do tiskárny HP 2410 Photosmart černá</t>
  </si>
  <si>
    <t xml:space="preserve">Originální, nebo kompatibilní toner splňující podmínky certifikátu STMC. Minimální výtěžnost při 5% pokrytí 500 stran. </t>
  </si>
  <si>
    <t>Náplň do tiskárny HP 2410 Photosmart barevná</t>
  </si>
  <si>
    <t>4.</t>
  </si>
  <si>
    <t>Univerzitní 14, Plzeň, UT 208</t>
  </si>
  <si>
    <t>KTS - Valachovič Jiří, 377638614</t>
  </si>
  <si>
    <t xml:space="preserve">Toner do tiskárny Triumph Adler DCC 6525 - černý </t>
  </si>
  <si>
    <t>FST - K.Počová,tel: 37763 1231</t>
  </si>
  <si>
    <t>Univerzitní 22, Plzeň, ZČU UF 222 (2. patro)</t>
  </si>
  <si>
    <t>tiskové zařízení není v záruční době ( ikdyž tiskárna není v záruční době, požadujeme originální toner, zdůvodnění v emailu od Ing. Komrskové)</t>
  </si>
  <si>
    <t xml:space="preserve">Toner do tiskárny Triumph Adler DCC 6525 - azurový </t>
  </si>
  <si>
    <t>Originální toner. Výtěžnost 6000 stran.</t>
  </si>
  <si>
    <t xml:space="preserve">Toner do tiskárny Triumph Adler DCC 6525 - purpurový </t>
  </si>
  <si>
    <t xml:space="preserve">Toner do tiskárny Triumph Adler DCC 6525 - žlutý </t>
  </si>
  <si>
    <t>toner do TA DCC 2935 - modrý</t>
  </si>
  <si>
    <t>toner do OKI C 5900 - černý</t>
  </si>
  <si>
    <t>toner do OKI C 5900 - modrý</t>
  </si>
  <si>
    <t>toner do OKI C 5900 - červený</t>
  </si>
  <si>
    <t xml:space="preserve">toner do OKI C 5900 - žlutý </t>
  </si>
  <si>
    <t>Tonery (II.) 012 - 2018 (T-(II.)-012-2018)</t>
  </si>
  <si>
    <t>Priloha_c._1_Kupni_smlouvy_technicka_specifikace_T-(II.)-012-2018</t>
  </si>
  <si>
    <t xml:space="preserve">Název </t>
  </si>
  <si>
    <t>Měrná jednotka [MJ]</t>
  </si>
  <si>
    <t xml:space="preserve">Popis </t>
  </si>
  <si>
    <t xml:space="preserve">Fakturace </t>
  </si>
  <si>
    <t>Kontaktní osoba 
k převzetí zboží</t>
  </si>
  <si>
    <t xml:space="preserve">Místo dodání </t>
  </si>
  <si>
    <t xml:space="preserve">POZNÁMKA </t>
  </si>
  <si>
    <t>CPV - výběr
TONERY</t>
  </si>
  <si>
    <t>Toner do tiskárny HP Laser Jet Pro MFP M477fdn - černá</t>
  </si>
  <si>
    <t>Toner do tiskárny HP Laser Jet Pro MFP M477fdn - modrá</t>
  </si>
  <si>
    <t>Toner do tiskárny HP Laser Jet Pro MFP M477fdn - žutá</t>
  </si>
  <si>
    <t>Toner do tiskárny HP Laser Jet Pro MFP M477fdn - purpurová</t>
  </si>
  <si>
    <t>Originální toner. Výtěžnost 12000 stran.</t>
  </si>
  <si>
    <t>samostatná faktura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</si>
</sst>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5A9E"/>
      <name val="Calibri"/>
      <family val="2"/>
      <scheme val="minor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/>
      <bottom style="thick"/>
    </border>
    <border>
      <left style="thick"/>
      <right style="medium"/>
      <top style="thin"/>
      <bottom style="thick"/>
    </border>
    <border>
      <left/>
      <right/>
      <top style="thick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8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3" fillId="4" borderId="5" xfId="0" applyNumberFormat="1" applyFont="1" applyFill="1" applyBorder="1" applyAlignment="1" applyProtection="1">
      <alignment horizontal="center" vertical="center" wrapText="1"/>
      <protection/>
    </xf>
    <xf numFmtId="164" fontId="0" fillId="5" borderId="1" xfId="0" applyNumberFormat="1" applyFill="1" applyBorder="1" applyAlignment="1" applyProtection="1">
      <alignment horizontal="right" vertical="center" indent="1"/>
      <protection/>
    </xf>
    <xf numFmtId="164" fontId="4" fillId="5" borderId="1" xfId="0" applyNumberFormat="1" applyFont="1" applyFill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" fontId="0" fillId="5" borderId="1" xfId="0" applyNumberFormat="1" applyFill="1" applyBorder="1" applyAlignment="1" applyProtection="1">
      <alignment horizontal="center" vertical="center" wrapText="1"/>
      <protection/>
    </xf>
    <xf numFmtId="0" fontId="6" fillId="3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4" fillId="5" borderId="6" xfId="0" applyNumberFormat="1" applyFont="1" applyFill="1" applyBorder="1" applyAlignment="1" applyProtection="1">
      <alignment horizontal="right" vertical="center" indent="1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0" fontId="0" fillId="5" borderId="1" xfId="0" applyFill="1" applyBorder="1" applyAlignment="1" applyProtection="1">
      <alignment horizontal="center"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5" borderId="6" xfId="0" applyFont="1" applyFill="1" applyBorder="1" applyAlignment="1" applyProtection="1">
      <alignment horizontal="center" vertical="center" wrapText="1"/>
      <protection/>
    </xf>
    <xf numFmtId="0" fontId="0" fillId="5" borderId="1" xfId="0" applyFont="1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horizontal="left"/>
      <protection/>
    </xf>
    <xf numFmtId="0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NumberFormat="1" applyFont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Alignment="1" applyProtection="1">
      <alignment wrapText="1"/>
      <protection/>
    </xf>
    <xf numFmtId="0" fontId="12" fillId="0" borderId="0" xfId="0" applyNumberFormat="1" applyFont="1" applyBorder="1" applyAlignment="1" applyProtection="1">
      <alignment horizontal="justify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justify" vertical="center" wrapText="1"/>
      <protection/>
    </xf>
    <xf numFmtId="0" fontId="0" fillId="3" borderId="7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0" fillId="0" borderId="8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2" fontId="0" fillId="2" borderId="9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horizontal="left" vertical="center" wrapText="1"/>
      <protection/>
    </xf>
    <xf numFmtId="1" fontId="0" fillId="5" borderId="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0" fontId="0" fillId="0" borderId="0" xfId="0" applyProtection="1">
      <protection/>
    </xf>
    <xf numFmtId="2" fontId="0" fillId="2" borderId="10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ont="1" applyFill="1" applyBorder="1" applyAlignment="1" applyProtection="1">
      <alignment horizontal="left" vertical="center" wrapText="1"/>
      <protection/>
    </xf>
    <xf numFmtId="0" fontId="0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Protection="1">
      <protection/>
    </xf>
    <xf numFmtId="2" fontId="0" fillId="2" borderId="1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left" vertical="center" wrapText="1"/>
      <protection/>
    </xf>
    <xf numFmtId="1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horizontal="left" vertical="center" wrapText="1"/>
      <protection/>
    </xf>
    <xf numFmtId="0" fontId="0" fillId="5" borderId="6" xfId="0" applyNumberFormat="1" applyFont="1" applyFill="1" applyBorder="1" applyAlignment="1" applyProtection="1">
      <alignment horizontal="center" vertical="center" wrapText="1"/>
      <protection/>
    </xf>
    <xf numFmtId="1" fontId="0" fillId="5" borderId="6" xfId="0" applyNumberFormat="1" applyFont="1" applyFill="1" applyBorder="1" applyAlignment="1" applyProtection="1">
      <alignment horizontal="center" vertical="center" wrapText="1"/>
      <protection/>
    </xf>
    <xf numFmtId="1" fontId="0" fillId="5" borderId="1" xfId="0" applyNumberFormat="1" applyFont="1" applyFill="1" applyBorder="1" applyAlignment="1" applyProtection="1">
      <alignment horizontal="center" vertical="center" wrapText="1"/>
      <protection/>
    </xf>
    <xf numFmtId="1" fontId="0" fillId="5" borderId="2" xfId="0" applyNumberFormat="1" applyFont="1" applyFill="1" applyBorder="1" applyAlignment="1" applyProtection="1">
      <alignment horizontal="center" vertical="center" wrapText="1"/>
      <protection/>
    </xf>
    <xf numFmtId="0" fontId="4" fillId="5" borderId="6" xfId="0" applyNumberFormat="1" applyFont="1" applyFill="1" applyBorder="1" applyAlignment="1" applyProtection="1">
      <alignment horizontal="left" vertical="center" wrapText="1" shrinkToFit="1"/>
      <protection/>
    </xf>
    <xf numFmtId="0" fontId="4" fillId="5" borderId="6" xfId="0" applyNumberFormat="1" applyFont="1" applyFill="1" applyBorder="1" applyAlignment="1" applyProtection="1">
      <alignment horizontal="center" vertical="center" wrapText="1" shrinkToFit="1"/>
      <protection/>
    </xf>
    <xf numFmtId="0" fontId="4" fillId="5" borderId="1" xfId="0" applyNumberFormat="1" applyFont="1" applyFill="1" applyBorder="1" applyAlignment="1" applyProtection="1">
      <alignment horizontal="left" vertical="center" wrapText="1" shrinkToFit="1"/>
      <protection/>
    </xf>
    <xf numFmtId="0" fontId="4" fillId="5" borderId="1" xfId="0" applyNumberFormat="1" applyFont="1" applyFill="1" applyBorder="1" applyAlignment="1" applyProtection="1">
      <alignment horizontal="center" vertical="center" wrapText="1" shrinkToFit="1"/>
      <protection/>
    </xf>
    <xf numFmtId="0" fontId="15" fillId="5" borderId="6" xfId="0" applyNumberFormat="1" applyFont="1" applyFill="1" applyBorder="1" applyAlignment="1" applyProtection="1">
      <alignment horizontal="left" vertical="center" wrapText="1" shrinkToFit="1"/>
      <protection/>
    </xf>
    <xf numFmtId="0" fontId="15" fillId="5" borderId="6" xfId="0" applyNumberFormat="1" applyFont="1" applyFill="1" applyBorder="1" applyAlignment="1" applyProtection="1">
      <alignment horizontal="center" vertical="center" wrapText="1" shrinkToFit="1"/>
      <protection/>
    </xf>
    <xf numFmtId="0" fontId="15" fillId="5" borderId="1" xfId="0" applyNumberFormat="1" applyFont="1" applyFill="1" applyBorder="1" applyAlignment="1" applyProtection="1">
      <alignment horizontal="left" vertical="center" wrapText="1"/>
      <protection/>
    </xf>
    <xf numFmtId="0" fontId="15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4" borderId="5" xfId="0" applyNumberFormat="1" applyFill="1" applyBorder="1" applyAlignment="1" applyProtection="1">
      <alignment vertical="center" wrapText="1"/>
      <protection/>
    </xf>
    <xf numFmtId="0" fontId="0" fillId="4" borderId="15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5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5"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zoomScale="85" zoomScaleNormal="85" zoomScaleSheetLayoutView="55" workbookViewId="0" topLeftCell="A1">
      <selection activeCell="M27" sqref="M27"/>
    </sheetView>
  </sheetViews>
  <sheetFormatPr defaultColWidth="9.140625" defaultRowHeight="15"/>
  <cols>
    <col min="1" max="1" width="1.421875" style="80" customWidth="1"/>
    <col min="2" max="2" width="5.7109375" style="80" customWidth="1"/>
    <col min="3" max="3" width="54.00390625" style="9" customWidth="1"/>
    <col min="4" max="4" width="9.7109375" style="119" customWidth="1"/>
    <col min="5" max="5" width="9.00390625" style="13" customWidth="1"/>
    <col min="6" max="6" width="81.7109375" style="9" customWidth="1"/>
    <col min="7" max="7" width="29.140625" style="120" customWidth="1"/>
    <col min="8" max="8" width="20.8515625" style="9" customWidth="1"/>
    <col min="9" max="9" width="18.8515625" style="10" customWidth="1"/>
    <col min="10" max="10" width="19.421875" style="9" customWidth="1"/>
    <col min="11" max="11" width="22.140625" style="120" hidden="1" customWidth="1"/>
    <col min="12" max="12" width="20.8515625" style="80" customWidth="1"/>
    <col min="13" max="13" width="26.57421875" style="80" customWidth="1"/>
    <col min="14" max="14" width="21.00390625" style="80" customWidth="1"/>
    <col min="15" max="15" width="19.421875" style="80" customWidth="1"/>
    <col min="16" max="16" width="20.421875" style="80" customWidth="1"/>
    <col min="17" max="17" width="51.7109375" style="106" customWidth="1"/>
    <col min="18" max="18" width="21.7109375" style="80" customWidth="1"/>
    <col min="19" max="16384" width="9.140625" style="80" customWidth="1"/>
  </cols>
  <sheetData>
    <row r="1" spans="2:17" s="10" customFormat="1" ht="24.6" customHeight="1">
      <c r="B1" s="56" t="s">
        <v>65</v>
      </c>
      <c r="C1" s="59"/>
      <c r="D1" s="13"/>
      <c r="E1" s="13"/>
      <c r="F1" s="9"/>
      <c r="G1" s="60"/>
      <c r="H1" s="61"/>
      <c r="I1" s="62"/>
      <c r="J1" s="9"/>
      <c r="K1" s="9"/>
      <c r="M1" s="57" t="s">
        <v>66</v>
      </c>
      <c r="N1" s="57"/>
      <c r="O1" s="57"/>
      <c r="Q1" s="63"/>
    </row>
    <row r="2" spans="3:17" s="10" customFormat="1" ht="18.75" customHeight="1">
      <c r="C2" s="9"/>
      <c r="D2" s="7"/>
      <c r="E2" s="8"/>
      <c r="F2" s="9"/>
      <c r="G2" s="64"/>
      <c r="H2" s="64"/>
      <c r="I2" s="64"/>
      <c r="J2" s="9"/>
      <c r="K2" s="9"/>
      <c r="M2" s="65"/>
      <c r="N2" s="65"/>
      <c r="P2" s="66"/>
      <c r="Q2" s="67"/>
    </row>
    <row r="3" spans="2:17" s="10" customFormat="1" ht="30" customHeight="1">
      <c r="B3" s="68"/>
      <c r="C3" s="69" t="s">
        <v>12</v>
      </c>
      <c r="D3" s="70"/>
      <c r="E3" s="70"/>
      <c r="F3" s="70"/>
      <c r="G3" s="71"/>
      <c r="H3" s="71"/>
      <c r="I3" s="71"/>
      <c r="J3" s="65"/>
      <c r="K3" s="63"/>
      <c r="L3" s="63"/>
      <c r="M3" s="65"/>
      <c r="N3" s="65"/>
      <c r="P3" s="65"/>
      <c r="Q3" s="63"/>
    </row>
    <row r="4" spans="2:17" s="10" customFormat="1" ht="21" customHeight="1" thickBot="1">
      <c r="B4" s="72"/>
      <c r="C4" s="73" t="s">
        <v>16</v>
      </c>
      <c r="D4" s="70"/>
      <c r="E4" s="70"/>
      <c r="F4" s="70"/>
      <c r="G4" s="70"/>
      <c r="H4" s="65"/>
      <c r="I4" s="65"/>
      <c r="J4" s="65"/>
      <c r="K4" s="9"/>
      <c r="L4" s="9"/>
      <c r="M4" s="65"/>
      <c r="N4" s="65"/>
      <c r="P4" s="65"/>
      <c r="Q4" s="63"/>
    </row>
    <row r="5" spans="2:17" s="10" customFormat="1" ht="42.75" customHeight="1" thickBot="1">
      <c r="B5" s="11"/>
      <c r="C5" s="12"/>
      <c r="D5" s="13"/>
      <c r="E5" s="13"/>
      <c r="F5" s="9"/>
      <c r="G5" s="18" t="s">
        <v>15</v>
      </c>
      <c r="H5" s="9"/>
      <c r="J5" s="9"/>
      <c r="K5" s="14"/>
      <c r="M5" s="21" t="s">
        <v>15</v>
      </c>
      <c r="Q5" s="74"/>
    </row>
    <row r="6" spans="2:17" s="10" customFormat="1" ht="112.5" customHeight="1" thickBot="1" thickTop="1">
      <c r="B6" s="15" t="s">
        <v>1</v>
      </c>
      <c r="C6" s="27" t="s">
        <v>67</v>
      </c>
      <c r="D6" s="27" t="s">
        <v>0</v>
      </c>
      <c r="E6" s="27" t="s">
        <v>68</v>
      </c>
      <c r="F6" s="27" t="s">
        <v>69</v>
      </c>
      <c r="G6" s="24" t="s">
        <v>2</v>
      </c>
      <c r="H6" s="27" t="s">
        <v>70</v>
      </c>
      <c r="I6" s="42" t="s">
        <v>71</v>
      </c>
      <c r="J6" s="27" t="s">
        <v>72</v>
      </c>
      <c r="K6" s="27" t="s">
        <v>7</v>
      </c>
      <c r="L6" s="27" t="s">
        <v>8</v>
      </c>
      <c r="M6" s="22" t="s">
        <v>9</v>
      </c>
      <c r="N6" s="42" t="s">
        <v>10</v>
      </c>
      <c r="O6" s="42" t="s">
        <v>11</v>
      </c>
      <c r="P6" s="27" t="s">
        <v>73</v>
      </c>
      <c r="Q6" s="27" t="s">
        <v>74</v>
      </c>
    </row>
    <row r="7" spans="1:18" ht="30" customHeight="1" thickTop="1">
      <c r="A7" s="75" t="s">
        <v>22</v>
      </c>
      <c r="B7" s="76">
        <v>1</v>
      </c>
      <c r="C7" s="77" t="s">
        <v>60</v>
      </c>
      <c r="D7" s="78">
        <v>1</v>
      </c>
      <c r="E7" s="44" t="s">
        <v>18</v>
      </c>
      <c r="F7" s="77" t="s">
        <v>20</v>
      </c>
      <c r="G7" s="32"/>
      <c r="H7" s="51" t="s">
        <v>80</v>
      </c>
      <c r="I7" s="51" t="s">
        <v>23</v>
      </c>
      <c r="J7" s="51" t="s">
        <v>24</v>
      </c>
      <c r="K7" s="33">
        <f>D7*L7</f>
        <v>2600</v>
      </c>
      <c r="L7" s="34">
        <v>2600</v>
      </c>
      <c r="M7" s="35"/>
      <c r="N7" s="26">
        <f>D7*M7</f>
        <v>0</v>
      </c>
      <c r="O7" s="36" t="str">
        <f aca="true" t="shared" si="0" ref="O7:O27">IF(ISNUMBER(M7),IF(M7&gt;L7,"NEVYHOVUJE","VYHOVUJE")," ")</f>
        <v xml:space="preserve"> </v>
      </c>
      <c r="P7" s="48" t="s">
        <v>14</v>
      </c>
      <c r="Q7" s="45" t="s">
        <v>3</v>
      </c>
      <c r="R7" s="79"/>
    </row>
    <row r="8" spans="2:18" ht="30" customHeight="1">
      <c r="B8" s="81">
        <v>2</v>
      </c>
      <c r="C8" s="82" t="s">
        <v>61</v>
      </c>
      <c r="D8" s="31">
        <v>1</v>
      </c>
      <c r="E8" s="83" t="s">
        <v>18</v>
      </c>
      <c r="F8" s="82" t="s">
        <v>21</v>
      </c>
      <c r="G8" s="19"/>
      <c r="H8" s="52"/>
      <c r="I8" s="52"/>
      <c r="J8" s="52"/>
      <c r="K8" s="5">
        <f>D8*L8</f>
        <v>2000</v>
      </c>
      <c r="L8" s="29">
        <v>2000</v>
      </c>
      <c r="M8" s="40"/>
      <c r="N8" s="20">
        <f>D8*M8</f>
        <v>0</v>
      </c>
      <c r="O8" s="37" t="str">
        <f t="shared" si="0"/>
        <v xml:space="preserve"> </v>
      </c>
      <c r="P8" s="49"/>
      <c r="Q8" s="46"/>
      <c r="R8" s="79"/>
    </row>
    <row r="9" spans="2:18" ht="30" customHeight="1">
      <c r="B9" s="81">
        <v>3</v>
      </c>
      <c r="C9" s="82" t="s">
        <v>62</v>
      </c>
      <c r="D9" s="31">
        <v>1</v>
      </c>
      <c r="E9" s="83" t="s">
        <v>18</v>
      </c>
      <c r="F9" s="82" t="s">
        <v>19</v>
      </c>
      <c r="G9" s="19"/>
      <c r="H9" s="52"/>
      <c r="I9" s="52"/>
      <c r="J9" s="52"/>
      <c r="K9" s="5">
        <f>D9*L9</f>
        <v>4000</v>
      </c>
      <c r="L9" s="28">
        <v>4000</v>
      </c>
      <c r="M9" s="40"/>
      <c r="N9" s="20">
        <f>D9*M9</f>
        <v>0</v>
      </c>
      <c r="O9" s="37" t="str">
        <f t="shared" si="0"/>
        <v xml:space="preserve"> </v>
      </c>
      <c r="P9" s="49"/>
      <c r="Q9" s="46"/>
      <c r="R9" s="79"/>
    </row>
    <row r="10" spans="2:18" ht="27" customHeight="1">
      <c r="B10" s="81">
        <v>4</v>
      </c>
      <c r="C10" s="82" t="s">
        <v>63</v>
      </c>
      <c r="D10" s="31">
        <v>1</v>
      </c>
      <c r="E10" s="83" t="s">
        <v>18</v>
      </c>
      <c r="F10" s="82" t="s">
        <v>19</v>
      </c>
      <c r="G10" s="19"/>
      <c r="H10" s="52"/>
      <c r="I10" s="52"/>
      <c r="J10" s="52"/>
      <c r="K10" s="5">
        <f>D10*L10</f>
        <v>4000</v>
      </c>
      <c r="L10" s="28">
        <v>4000</v>
      </c>
      <c r="M10" s="40"/>
      <c r="N10" s="20">
        <f>D10*M10</f>
        <v>0</v>
      </c>
      <c r="O10" s="37" t="str">
        <f t="shared" si="0"/>
        <v xml:space="preserve"> </v>
      </c>
      <c r="P10" s="49"/>
      <c r="Q10" s="46"/>
      <c r="R10" s="79"/>
    </row>
    <row r="11" spans="1:18" ht="27" customHeight="1" thickBot="1">
      <c r="A11" s="84"/>
      <c r="B11" s="85">
        <v>5</v>
      </c>
      <c r="C11" s="86" t="s">
        <v>64</v>
      </c>
      <c r="D11" s="87">
        <v>1</v>
      </c>
      <c r="E11" s="88" t="s">
        <v>18</v>
      </c>
      <c r="F11" s="86" t="s">
        <v>19</v>
      </c>
      <c r="G11" s="23"/>
      <c r="H11" s="53"/>
      <c r="I11" s="53"/>
      <c r="J11" s="53"/>
      <c r="K11" s="6">
        <f>D11*L11</f>
        <v>4000</v>
      </c>
      <c r="L11" s="30">
        <v>4000</v>
      </c>
      <c r="M11" s="41"/>
      <c r="N11" s="25">
        <f>D11*M11</f>
        <v>0</v>
      </c>
      <c r="O11" s="38" t="str">
        <f t="shared" si="0"/>
        <v xml:space="preserve"> </v>
      </c>
      <c r="P11" s="50"/>
      <c r="Q11" s="47"/>
      <c r="R11" s="79"/>
    </row>
    <row r="12" spans="1:18" ht="60" customHeight="1" thickTop="1">
      <c r="A12" s="75" t="s">
        <v>25</v>
      </c>
      <c r="B12" s="76">
        <v>6</v>
      </c>
      <c r="C12" s="89" t="s">
        <v>26</v>
      </c>
      <c r="D12" s="78">
        <v>1</v>
      </c>
      <c r="E12" s="90" t="s">
        <v>18</v>
      </c>
      <c r="F12" s="89" t="s">
        <v>27</v>
      </c>
      <c r="G12" s="32"/>
      <c r="H12" s="51" t="s">
        <v>80</v>
      </c>
      <c r="I12" s="51" t="s">
        <v>31</v>
      </c>
      <c r="J12" s="51" t="s">
        <v>30</v>
      </c>
      <c r="K12" s="33">
        <f>D12*L12</f>
        <v>500</v>
      </c>
      <c r="L12" s="39">
        <v>500</v>
      </c>
      <c r="M12" s="35"/>
      <c r="N12" s="26">
        <f>D12*M12</f>
        <v>0</v>
      </c>
      <c r="O12" s="36" t="str">
        <f t="shared" si="0"/>
        <v xml:space="preserve"> </v>
      </c>
      <c r="P12" s="48" t="s">
        <v>14</v>
      </c>
      <c r="Q12" s="45" t="s">
        <v>3</v>
      </c>
      <c r="R12" s="79"/>
    </row>
    <row r="13" spans="1:18" ht="60" customHeight="1" thickBot="1">
      <c r="A13" s="84"/>
      <c r="B13" s="85">
        <v>7</v>
      </c>
      <c r="C13" s="86" t="s">
        <v>28</v>
      </c>
      <c r="D13" s="87">
        <v>3</v>
      </c>
      <c r="E13" s="88" t="s">
        <v>18</v>
      </c>
      <c r="F13" s="86" t="s">
        <v>29</v>
      </c>
      <c r="G13" s="23"/>
      <c r="H13" s="53"/>
      <c r="I13" s="53"/>
      <c r="J13" s="53"/>
      <c r="K13" s="6">
        <f>D13*L13</f>
        <v>5700</v>
      </c>
      <c r="L13" s="30">
        <v>1900</v>
      </c>
      <c r="M13" s="41"/>
      <c r="N13" s="25">
        <f>D13*M13</f>
        <v>0</v>
      </c>
      <c r="O13" s="38" t="str">
        <f t="shared" si="0"/>
        <v xml:space="preserve"> </v>
      </c>
      <c r="P13" s="50"/>
      <c r="Q13" s="47"/>
      <c r="R13" s="79"/>
    </row>
    <row r="14" spans="1:18" ht="39" customHeight="1" thickTop="1">
      <c r="A14" s="75" t="s">
        <v>32</v>
      </c>
      <c r="B14" s="76">
        <v>8</v>
      </c>
      <c r="C14" s="89" t="s">
        <v>75</v>
      </c>
      <c r="D14" s="91">
        <v>1</v>
      </c>
      <c r="E14" s="90" t="s">
        <v>33</v>
      </c>
      <c r="F14" s="89" t="s">
        <v>36</v>
      </c>
      <c r="G14" s="32"/>
      <c r="H14" s="51" t="s">
        <v>80</v>
      </c>
      <c r="I14" s="51" t="s">
        <v>35</v>
      </c>
      <c r="J14" s="51" t="s">
        <v>34</v>
      </c>
      <c r="K14" s="33">
        <f>D14*L14</f>
        <v>5060</v>
      </c>
      <c r="L14" s="34">
        <v>5060</v>
      </c>
      <c r="M14" s="35"/>
      <c r="N14" s="26">
        <f>D14*M14</f>
        <v>0</v>
      </c>
      <c r="O14" s="36" t="str">
        <f t="shared" si="0"/>
        <v xml:space="preserve"> </v>
      </c>
      <c r="P14" s="48" t="s">
        <v>13</v>
      </c>
      <c r="Q14" s="45" t="s">
        <v>3</v>
      </c>
      <c r="R14" s="79"/>
    </row>
    <row r="15" spans="2:18" ht="39" customHeight="1">
      <c r="B15" s="81">
        <v>9</v>
      </c>
      <c r="C15" s="82" t="s">
        <v>76</v>
      </c>
      <c r="D15" s="92">
        <v>1</v>
      </c>
      <c r="E15" s="83" t="s">
        <v>33</v>
      </c>
      <c r="F15" s="82" t="s">
        <v>37</v>
      </c>
      <c r="G15" s="19"/>
      <c r="H15" s="52"/>
      <c r="I15" s="52"/>
      <c r="J15" s="52"/>
      <c r="K15" s="5">
        <f>D15*L15</f>
        <v>3790</v>
      </c>
      <c r="L15" s="29">
        <v>3790</v>
      </c>
      <c r="M15" s="40"/>
      <c r="N15" s="20">
        <f>D15*M15</f>
        <v>0</v>
      </c>
      <c r="O15" s="37" t="str">
        <f t="shared" si="0"/>
        <v xml:space="preserve"> </v>
      </c>
      <c r="P15" s="49"/>
      <c r="Q15" s="46"/>
      <c r="R15" s="79"/>
    </row>
    <row r="16" spans="2:18" ht="39" customHeight="1">
      <c r="B16" s="81">
        <v>10</v>
      </c>
      <c r="C16" s="82" t="s">
        <v>77</v>
      </c>
      <c r="D16" s="92">
        <v>1</v>
      </c>
      <c r="E16" s="83" t="s">
        <v>33</v>
      </c>
      <c r="F16" s="82" t="s">
        <v>38</v>
      </c>
      <c r="G16" s="19"/>
      <c r="H16" s="52"/>
      <c r="I16" s="52"/>
      <c r="J16" s="52"/>
      <c r="K16" s="5">
        <f>D16*L16</f>
        <v>3763</v>
      </c>
      <c r="L16" s="29">
        <v>3763</v>
      </c>
      <c r="M16" s="40"/>
      <c r="N16" s="20">
        <f>D16*M16</f>
        <v>0</v>
      </c>
      <c r="O16" s="37" t="str">
        <f t="shared" si="0"/>
        <v xml:space="preserve"> </v>
      </c>
      <c r="P16" s="49"/>
      <c r="Q16" s="46"/>
      <c r="R16" s="79"/>
    </row>
    <row r="17" spans="1:18" ht="39" customHeight="1" thickBot="1">
      <c r="A17" s="84"/>
      <c r="B17" s="85">
        <v>11</v>
      </c>
      <c r="C17" s="86" t="s">
        <v>78</v>
      </c>
      <c r="D17" s="93">
        <v>1</v>
      </c>
      <c r="E17" s="88" t="s">
        <v>33</v>
      </c>
      <c r="F17" s="86" t="s">
        <v>39</v>
      </c>
      <c r="G17" s="23"/>
      <c r="H17" s="53"/>
      <c r="I17" s="53"/>
      <c r="J17" s="53"/>
      <c r="K17" s="6">
        <f>D17*L17</f>
        <v>3763</v>
      </c>
      <c r="L17" s="30">
        <v>3763</v>
      </c>
      <c r="M17" s="41"/>
      <c r="N17" s="25">
        <f>D17*M17</f>
        <v>0</v>
      </c>
      <c r="O17" s="38" t="str">
        <f t="shared" si="0"/>
        <v xml:space="preserve"> </v>
      </c>
      <c r="P17" s="50"/>
      <c r="Q17" s="47"/>
      <c r="R17" s="79"/>
    </row>
    <row r="18" spans="1:18" ht="42" customHeight="1" thickTop="1">
      <c r="A18" s="75" t="s">
        <v>49</v>
      </c>
      <c r="B18" s="76">
        <v>12</v>
      </c>
      <c r="C18" s="94" t="s">
        <v>40</v>
      </c>
      <c r="D18" s="78">
        <v>1</v>
      </c>
      <c r="E18" s="95" t="s">
        <v>18</v>
      </c>
      <c r="F18" s="94" t="s">
        <v>41</v>
      </c>
      <c r="G18" s="32"/>
      <c r="H18" s="51" t="s">
        <v>80</v>
      </c>
      <c r="I18" s="51" t="s">
        <v>51</v>
      </c>
      <c r="J18" s="51" t="s">
        <v>50</v>
      </c>
      <c r="K18" s="33">
        <f>D18*L18</f>
        <v>550</v>
      </c>
      <c r="L18" s="39">
        <v>550</v>
      </c>
      <c r="M18" s="35"/>
      <c r="N18" s="26">
        <f>D18*M18</f>
        <v>0</v>
      </c>
      <c r="O18" s="36" t="str">
        <f t="shared" si="0"/>
        <v xml:space="preserve"> </v>
      </c>
      <c r="P18" s="48" t="s">
        <v>14</v>
      </c>
      <c r="Q18" s="45" t="s">
        <v>3</v>
      </c>
      <c r="R18" s="79"/>
    </row>
    <row r="19" spans="2:18" ht="42" customHeight="1">
      <c r="B19" s="81">
        <v>13</v>
      </c>
      <c r="C19" s="96" t="s">
        <v>42</v>
      </c>
      <c r="D19" s="31">
        <v>1</v>
      </c>
      <c r="E19" s="97" t="s">
        <v>18</v>
      </c>
      <c r="F19" s="96" t="s">
        <v>43</v>
      </c>
      <c r="G19" s="19"/>
      <c r="H19" s="52"/>
      <c r="I19" s="52"/>
      <c r="J19" s="52"/>
      <c r="K19" s="5">
        <f>D19*L19</f>
        <v>550</v>
      </c>
      <c r="L19" s="28">
        <v>550</v>
      </c>
      <c r="M19" s="40"/>
      <c r="N19" s="20">
        <f>D19*M19</f>
        <v>0</v>
      </c>
      <c r="O19" s="37" t="str">
        <f t="shared" si="0"/>
        <v xml:space="preserve"> </v>
      </c>
      <c r="P19" s="49"/>
      <c r="Q19" s="46"/>
      <c r="R19" s="79"/>
    </row>
    <row r="20" spans="2:18" ht="42" customHeight="1">
      <c r="B20" s="81">
        <v>14</v>
      </c>
      <c r="C20" s="96" t="s">
        <v>44</v>
      </c>
      <c r="D20" s="31">
        <v>1</v>
      </c>
      <c r="E20" s="97" t="s">
        <v>18</v>
      </c>
      <c r="F20" s="96" t="s">
        <v>43</v>
      </c>
      <c r="G20" s="19"/>
      <c r="H20" s="52"/>
      <c r="I20" s="52"/>
      <c r="J20" s="52"/>
      <c r="K20" s="5">
        <f>D20*L20</f>
        <v>550</v>
      </c>
      <c r="L20" s="28">
        <v>550</v>
      </c>
      <c r="M20" s="40"/>
      <c r="N20" s="20">
        <f>D20*M20</f>
        <v>0</v>
      </c>
      <c r="O20" s="37" t="str">
        <f t="shared" si="0"/>
        <v xml:space="preserve"> </v>
      </c>
      <c r="P20" s="49"/>
      <c r="Q20" s="46"/>
      <c r="R20" s="79"/>
    </row>
    <row r="21" spans="2:18" ht="42" customHeight="1">
      <c r="B21" s="81">
        <v>15</v>
      </c>
      <c r="C21" s="96" t="s">
        <v>45</v>
      </c>
      <c r="D21" s="31">
        <v>1</v>
      </c>
      <c r="E21" s="97" t="s">
        <v>18</v>
      </c>
      <c r="F21" s="96" t="s">
        <v>43</v>
      </c>
      <c r="G21" s="19"/>
      <c r="H21" s="52"/>
      <c r="I21" s="52"/>
      <c r="J21" s="52"/>
      <c r="K21" s="5">
        <f>D21*L21</f>
        <v>550</v>
      </c>
      <c r="L21" s="28">
        <v>550</v>
      </c>
      <c r="M21" s="40"/>
      <c r="N21" s="20">
        <f>D21*M21</f>
        <v>0</v>
      </c>
      <c r="O21" s="37" t="str">
        <f t="shared" si="0"/>
        <v xml:space="preserve"> </v>
      </c>
      <c r="P21" s="49"/>
      <c r="Q21" s="46"/>
      <c r="R21" s="79"/>
    </row>
    <row r="22" spans="2:18" ht="42" customHeight="1">
      <c r="B22" s="81">
        <v>16</v>
      </c>
      <c r="C22" s="82" t="s">
        <v>46</v>
      </c>
      <c r="D22" s="31">
        <v>1</v>
      </c>
      <c r="E22" s="83" t="s">
        <v>18</v>
      </c>
      <c r="F22" s="82" t="s">
        <v>47</v>
      </c>
      <c r="G22" s="19"/>
      <c r="H22" s="52"/>
      <c r="I22" s="52"/>
      <c r="J22" s="52"/>
      <c r="K22" s="5">
        <f>D22*L22</f>
        <v>450</v>
      </c>
      <c r="L22" s="28">
        <v>450</v>
      </c>
      <c r="M22" s="40"/>
      <c r="N22" s="20">
        <f>D22*M22</f>
        <v>0</v>
      </c>
      <c r="O22" s="37" t="str">
        <f t="shared" si="0"/>
        <v xml:space="preserve"> </v>
      </c>
      <c r="P22" s="49"/>
      <c r="Q22" s="46"/>
      <c r="R22" s="79"/>
    </row>
    <row r="23" spans="1:18" ht="42" customHeight="1" thickBot="1">
      <c r="A23" s="84"/>
      <c r="B23" s="85">
        <v>17</v>
      </c>
      <c r="C23" s="86" t="s">
        <v>48</v>
      </c>
      <c r="D23" s="87">
        <v>1</v>
      </c>
      <c r="E23" s="88" t="s">
        <v>18</v>
      </c>
      <c r="F23" s="86" t="s">
        <v>47</v>
      </c>
      <c r="G23" s="23"/>
      <c r="H23" s="53"/>
      <c r="I23" s="53"/>
      <c r="J23" s="53"/>
      <c r="K23" s="6">
        <f>D23*L23</f>
        <v>450</v>
      </c>
      <c r="L23" s="30">
        <v>450</v>
      </c>
      <c r="M23" s="41"/>
      <c r="N23" s="25">
        <f>D23*M23</f>
        <v>0</v>
      </c>
      <c r="O23" s="38" t="str">
        <f t="shared" si="0"/>
        <v xml:space="preserve"> </v>
      </c>
      <c r="P23" s="50"/>
      <c r="Q23" s="47"/>
      <c r="R23" s="79"/>
    </row>
    <row r="24" spans="2:18" ht="39" customHeight="1" thickTop="1">
      <c r="B24" s="76">
        <v>18</v>
      </c>
      <c r="C24" s="98" t="s">
        <v>52</v>
      </c>
      <c r="D24" s="78">
        <v>3</v>
      </c>
      <c r="E24" s="99" t="s">
        <v>18</v>
      </c>
      <c r="F24" s="98" t="s">
        <v>79</v>
      </c>
      <c r="G24" s="32"/>
      <c r="H24" s="51" t="s">
        <v>80</v>
      </c>
      <c r="I24" s="51" t="s">
        <v>53</v>
      </c>
      <c r="J24" s="51" t="s">
        <v>54</v>
      </c>
      <c r="K24" s="33">
        <f>D24*L24</f>
        <v>7500</v>
      </c>
      <c r="L24" s="39">
        <v>2500</v>
      </c>
      <c r="M24" s="35"/>
      <c r="N24" s="26">
        <f>D24*M24</f>
        <v>0</v>
      </c>
      <c r="O24" s="36" t="str">
        <f t="shared" si="0"/>
        <v xml:space="preserve"> </v>
      </c>
      <c r="P24" s="48" t="s">
        <v>55</v>
      </c>
      <c r="Q24" s="45" t="s">
        <v>3</v>
      </c>
      <c r="R24" s="79"/>
    </row>
    <row r="25" spans="2:18" ht="39" customHeight="1">
      <c r="B25" s="81">
        <v>19</v>
      </c>
      <c r="C25" s="100" t="s">
        <v>56</v>
      </c>
      <c r="D25" s="31">
        <v>4</v>
      </c>
      <c r="E25" s="101" t="s">
        <v>18</v>
      </c>
      <c r="F25" s="100" t="s">
        <v>57</v>
      </c>
      <c r="G25" s="19"/>
      <c r="H25" s="52"/>
      <c r="I25" s="52"/>
      <c r="J25" s="52"/>
      <c r="K25" s="5">
        <f>D25*L25</f>
        <v>8800</v>
      </c>
      <c r="L25" s="28">
        <v>2200</v>
      </c>
      <c r="M25" s="40"/>
      <c r="N25" s="20">
        <f>D25*M25</f>
        <v>0</v>
      </c>
      <c r="O25" s="37" t="str">
        <f t="shared" si="0"/>
        <v xml:space="preserve"> </v>
      </c>
      <c r="P25" s="49"/>
      <c r="Q25" s="46"/>
      <c r="R25" s="79"/>
    </row>
    <row r="26" spans="2:18" ht="39" customHeight="1">
      <c r="B26" s="81">
        <v>20</v>
      </c>
      <c r="C26" s="82" t="s">
        <v>58</v>
      </c>
      <c r="D26" s="31">
        <v>4</v>
      </c>
      <c r="E26" s="83" t="s">
        <v>18</v>
      </c>
      <c r="F26" s="82" t="s">
        <v>57</v>
      </c>
      <c r="G26" s="19"/>
      <c r="H26" s="52"/>
      <c r="I26" s="52"/>
      <c r="J26" s="52"/>
      <c r="K26" s="5">
        <f>D26*L26</f>
        <v>8800</v>
      </c>
      <c r="L26" s="28">
        <v>2200</v>
      </c>
      <c r="M26" s="40"/>
      <c r="N26" s="20">
        <f>D26*M26</f>
        <v>0</v>
      </c>
      <c r="O26" s="37" t="str">
        <f t="shared" si="0"/>
        <v xml:space="preserve"> </v>
      </c>
      <c r="P26" s="49"/>
      <c r="Q26" s="46"/>
      <c r="R26" s="79"/>
    </row>
    <row r="27" spans="2:18" ht="39" customHeight="1" thickBot="1">
      <c r="B27" s="85">
        <v>21</v>
      </c>
      <c r="C27" s="86" t="s">
        <v>59</v>
      </c>
      <c r="D27" s="87">
        <v>4</v>
      </c>
      <c r="E27" s="88" t="s">
        <v>18</v>
      </c>
      <c r="F27" s="86" t="s">
        <v>57</v>
      </c>
      <c r="G27" s="23"/>
      <c r="H27" s="53"/>
      <c r="I27" s="53"/>
      <c r="J27" s="53"/>
      <c r="K27" s="6">
        <f>D27*L27</f>
        <v>8800</v>
      </c>
      <c r="L27" s="30">
        <v>2200</v>
      </c>
      <c r="M27" s="41"/>
      <c r="N27" s="25">
        <f>D27*M27</f>
        <v>0</v>
      </c>
      <c r="O27" s="38" t="str">
        <f t="shared" si="0"/>
        <v xml:space="preserve"> </v>
      </c>
      <c r="P27" s="50"/>
      <c r="Q27" s="47"/>
      <c r="R27" s="79"/>
    </row>
    <row r="28" spans="1:18" ht="13.5" customHeight="1" thickBot="1" thickTop="1">
      <c r="A28" s="102"/>
      <c r="B28" s="102"/>
      <c r="C28" s="103"/>
      <c r="D28" s="102"/>
      <c r="E28" s="103"/>
      <c r="F28" s="103"/>
      <c r="G28" s="104"/>
      <c r="H28" s="103"/>
      <c r="I28" s="103"/>
      <c r="J28" s="103"/>
      <c r="K28" s="102"/>
      <c r="L28" s="102"/>
      <c r="M28" s="105"/>
      <c r="N28" s="102"/>
      <c r="O28" s="102"/>
      <c r="P28" s="102"/>
      <c r="R28" s="79"/>
    </row>
    <row r="29" spans="1:18" ht="60.75" customHeight="1" thickBot="1" thickTop="1">
      <c r="A29" s="107"/>
      <c r="B29" s="58" t="s">
        <v>17</v>
      </c>
      <c r="C29" s="58"/>
      <c r="D29" s="58"/>
      <c r="E29" s="58"/>
      <c r="F29" s="58"/>
      <c r="G29" s="58"/>
      <c r="H29" s="4"/>
      <c r="I29" s="108"/>
      <c r="J29" s="108"/>
      <c r="K29" s="1"/>
      <c r="L29" s="27" t="s">
        <v>5</v>
      </c>
      <c r="M29" s="54" t="s">
        <v>6</v>
      </c>
      <c r="N29" s="109"/>
      <c r="O29" s="110"/>
      <c r="P29" s="111"/>
      <c r="Q29" s="112"/>
      <c r="R29" s="79"/>
    </row>
    <row r="30" spans="1:17" ht="33" customHeight="1" thickBot="1" thickTop="1">
      <c r="A30" s="107"/>
      <c r="B30" s="113" t="s">
        <v>4</v>
      </c>
      <c r="C30" s="113"/>
      <c r="D30" s="113"/>
      <c r="E30" s="113"/>
      <c r="F30" s="113"/>
      <c r="G30" s="113"/>
      <c r="H30" s="114"/>
      <c r="I30" s="16"/>
      <c r="J30" s="16"/>
      <c r="K30" s="2"/>
      <c r="L30" s="43">
        <f>SUM(K7:K27)</f>
        <v>76176</v>
      </c>
      <c r="M30" s="55">
        <f>SUM(N7:N27)</f>
        <v>0</v>
      </c>
      <c r="N30" s="115"/>
      <c r="O30" s="116"/>
      <c r="P30" s="117"/>
      <c r="Q30" s="118"/>
    </row>
    <row r="31" spans="1:18" ht="39.75" customHeight="1" thickTop="1">
      <c r="A31" s="107"/>
      <c r="I31" s="17"/>
      <c r="J31" s="17"/>
      <c r="K31" s="121"/>
      <c r="L31" s="121"/>
      <c r="M31" s="117"/>
      <c r="N31" s="117"/>
      <c r="O31" s="117"/>
      <c r="P31" s="3"/>
      <c r="Q31" s="118"/>
      <c r="R31" s="117"/>
    </row>
    <row r="32" spans="1:18" ht="19.9" customHeight="1">
      <c r="A32" s="107"/>
      <c r="I32" s="17"/>
      <c r="J32" s="17"/>
      <c r="K32" s="121"/>
      <c r="L32" s="4"/>
      <c r="M32" s="4"/>
      <c r="N32" s="4"/>
      <c r="O32" s="117"/>
      <c r="P32" s="3"/>
      <c r="Q32" s="118"/>
      <c r="R32" s="117"/>
    </row>
    <row r="33" spans="1:18" ht="71.25" customHeight="1">
      <c r="A33" s="107"/>
      <c r="I33" s="17"/>
      <c r="J33" s="17"/>
      <c r="K33" s="121"/>
      <c r="L33" s="4"/>
      <c r="M33" s="4"/>
      <c r="N33" s="4"/>
      <c r="O33" s="117"/>
      <c r="P33" s="121"/>
      <c r="Q33" s="118"/>
      <c r="R33" s="117"/>
    </row>
    <row r="34" spans="1:18" ht="36" customHeight="1">
      <c r="A34" s="107"/>
      <c r="I34" s="122"/>
      <c r="J34" s="122"/>
      <c r="K34" s="123"/>
      <c r="L34" s="121"/>
      <c r="M34" s="117"/>
      <c r="N34" s="117"/>
      <c r="O34" s="117"/>
      <c r="P34" s="117"/>
      <c r="Q34" s="118"/>
      <c r="R34" s="117"/>
    </row>
    <row r="35" spans="1:18" ht="14.25" customHeight="1">
      <c r="A35" s="107"/>
      <c r="B35" s="117"/>
      <c r="C35" s="124"/>
      <c r="D35" s="125"/>
      <c r="E35" s="126"/>
      <c r="F35" s="124"/>
      <c r="G35" s="121"/>
      <c r="H35" s="124"/>
      <c r="I35" s="127"/>
      <c r="J35" s="127"/>
      <c r="K35" s="121"/>
      <c r="L35" s="121"/>
      <c r="M35" s="117"/>
      <c r="N35" s="117"/>
      <c r="O35" s="117"/>
      <c r="P35" s="117"/>
      <c r="Q35" s="118"/>
      <c r="R35" s="117"/>
    </row>
    <row r="36" spans="1:18" ht="14.25" customHeight="1">
      <c r="A36" s="107"/>
      <c r="B36" s="117"/>
      <c r="C36" s="124"/>
      <c r="D36" s="125"/>
      <c r="E36" s="126"/>
      <c r="F36" s="124"/>
      <c r="G36" s="121"/>
      <c r="H36" s="124"/>
      <c r="I36" s="127"/>
      <c r="J36" s="127"/>
      <c r="K36" s="121"/>
      <c r="L36" s="121"/>
      <c r="M36" s="117"/>
      <c r="N36" s="117"/>
      <c r="O36" s="117"/>
      <c r="P36" s="117"/>
      <c r="Q36" s="118"/>
      <c r="R36" s="117"/>
    </row>
    <row r="37" spans="1:18" ht="14.25" customHeight="1">
      <c r="A37" s="107"/>
      <c r="B37" s="117"/>
      <c r="C37" s="124"/>
      <c r="D37" s="125"/>
      <c r="E37" s="126"/>
      <c r="F37" s="124"/>
      <c r="G37" s="121"/>
      <c r="H37" s="124"/>
      <c r="I37" s="127"/>
      <c r="J37" s="127"/>
      <c r="K37" s="121"/>
      <c r="L37" s="121"/>
      <c r="M37" s="117"/>
      <c r="N37" s="117"/>
      <c r="O37" s="117"/>
      <c r="P37" s="117"/>
      <c r="Q37" s="118"/>
      <c r="R37" s="117"/>
    </row>
    <row r="38" spans="1:18" ht="14.25" customHeight="1">
      <c r="A38" s="107"/>
      <c r="B38" s="117"/>
      <c r="C38" s="124"/>
      <c r="D38" s="125"/>
      <c r="E38" s="126"/>
      <c r="F38" s="124"/>
      <c r="G38" s="121"/>
      <c r="H38" s="124"/>
      <c r="I38" s="127"/>
      <c r="J38" s="127"/>
      <c r="K38" s="121"/>
      <c r="L38" s="121"/>
      <c r="M38" s="117"/>
      <c r="N38" s="117"/>
      <c r="O38" s="117"/>
      <c r="P38" s="117"/>
      <c r="Q38" s="118"/>
      <c r="R38" s="117"/>
    </row>
    <row r="39" spans="3:11" ht="15">
      <c r="C39" s="10"/>
      <c r="D39" s="80"/>
      <c r="E39" s="10"/>
      <c r="F39" s="10"/>
      <c r="G39" s="80"/>
      <c r="H39" s="10"/>
      <c r="J39" s="10"/>
      <c r="K39" s="80"/>
    </row>
    <row r="40" spans="3:11" ht="15">
      <c r="C40" s="10"/>
      <c r="D40" s="80"/>
      <c r="E40" s="10"/>
      <c r="F40" s="10"/>
      <c r="G40" s="80"/>
      <c r="H40" s="10"/>
      <c r="J40" s="10"/>
      <c r="K40" s="80"/>
    </row>
    <row r="41" spans="3:11" ht="15">
      <c r="C41" s="10"/>
      <c r="D41" s="80"/>
      <c r="E41" s="10"/>
      <c r="F41" s="10"/>
      <c r="G41" s="80"/>
      <c r="H41" s="10"/>
      <c r="J41" s="10"/>
      <c r="K41" s="80"/>
    </row>
  </sheetData>
  <sheetProtection password="F79C" sheet="1" objects="1" scenarios="1" selectLockedCells="1"/>
  <mergeCells count="33">
    <mergeCell ref="J24:J27"/>
    <mergeCell ref="P24:P27"/>
    <mergeCell ref="Q24:Q27"/>
    <mergeCell ref="H24:H27"/>
    <mergeCell ref="I24:I27"/>
    <mergeCell ref="M29:O29"/>
    <mergeCell ref="B30:G30"/>
    <mergeCell ref="M30:O30"/>
    <mergeCell ref="B1:C1"/>
    <mergeCell ref="G3:I3"/>
    <mergeCell ref="G2:I2"/>
    <mergeCell ref="M1:O1"/>
    <mergeCell ref="B29:G29"/>
    <mergeCell ref="H7:H11"/>
    <mergeCell ref="I7:I11"/>
    <mergeCell ref="J7:J11"/>
    <mergeCell ref="H12:H13"/>
    <mergeCell ref="H14:H17"/>
    <mergeCell ref="J12:J13"/>
    <mergeCell ref="P7:P11"/>
    <mergeCell ref="Q7:Q11"/>
    <mergeCell ref="Q12:Q13"/>
    <mergeCell ref="P12:P13"/>
    <mergeCell ref="J14:J17"/>
    <mergeCell ref="Q18:Q23"/>
    <mergeCell ref="P18:P23"/>
    <mergeCell ref="J18:J23"/>
    <mergeCell ref="Q14:Q17"/>
    <mergeCell ref="P14:P17"/>
    <mergeCell ref="H18:H23"/>
    <mergeCell ref="I12:I13"/>
    <mergeCell ref="I14:I17"/>
    <mergeCell ref="I18:I23"/>
  </mergeCells>
  <conditionalFormatting sqref="B7:B23">
    <cfRule type="containsBlanks" priority="66" dxfId="0">
      <formula>LEN(TRIM(B7))=0</formula>
    </cfRule>
  </conditionalFormatting>
  <conditionalFormatting sqref="B7:B23">
    <cfRule type="cellIs" priority="61" dxfId="8" operator="greaterThanOrEqual">
      <formula>1</formula>
    </cfRule>
  </conditionalFormatting>
  <conditionalFormatting sqref="O7:O23">
    <cfRule type="cellIs" priority="57" dxfId="7" operator="equal">
      <formula>"NEVYHOVUJE"</formula>
    </cfRule>
    <cfRule type="cellIs" priority="58" dxfId="6" operator="equal">
      <formula>"VYHOVUJE"</formula>
    </cfRule>
  </conditionalFormatting>
  <conditionalFormatting sqref="G7:G23 M7:M27">
    <cfRule type="notContainsBlanks" priority="31" dxfId="5">
      <formula>LEN(TRIM(G7))&gt;0</formula>
    </cfRule>
    <cfRule type="containsBlanks" priority="32" dxfId="1">
      <formula>LEN(TRIM(G7))=0</formula>
    </cfRule>
  </conditionalFormatting>
  <conditionalFormatting sqref="G7:G23 M7:M27">
    <cfRule type="notContainsBlanks" priority="30" dxfId="3">
      <formula>LEN(TRIM(G7))&gt;0</formula>
    </cfRule>
  </conditionalFormatting>
  <conditionalFormatting sqref="G7:G23">
    <cfRule type="notContainsBlanks" priority="29" dxfId="2">
      <formula>LEN(TRIM(G7))&gt;0</formula>
    </cfRule>
    <cfRule type="containsBlanks" priority="33" dxfId="1">
      <formula>LEN(TRIM(G7))=0</formula>
    </cfRule>
  </conditionalFormatting>
  <conditionalFormatting sqref="D7:D11">
    <cfRule type="containsBlanks" priority="17" dxfId="0">
      <formula>LEN(TRIM(D7))=0</formula>
    </cfRule>
  </conditionalFormatting>
  <conditionalFormatting sqref="D12:D13">
    <cfRule type="containsBlanks" priority="15" dxfId="0">
      <formula>LEN(TRIM(D12))=0</formula>
    </cfRule>
  </conditionalFormatting>
  <conditionalFormatting sqref="D14:D17">
    <cfRule type="containsBlanks" priority="14" dxfId="0">
      <formula>LEN(TRIM(D14))=0</formula>
    </cfRule>
  </conditionalFormatting>
  <conditionalFormatting sqref="D18:D19 D22:D23">
    <cfRule type="containsBlanks" priority="13" dxfId="0">
      <formula>LEN(TRIM(D18))=0</formula>
    </cfRule>
  </conditionalFormatting>
  <conditionalFormatting sqref="D21">
    <cfRule type="containsBlanks" priority="12" dxfId="0">
      <formula>LEN(TRIM(D21))=0</formula>
    </cfRule>
  </conditionalFormatting>
  <conditionalFormatting sqref="D20">
    <cfRule type="containsBlanks" priority="11" dxfId="0">
      <formula>LEN(TRIM(D20))=0</formula>
    </cfRule>
  </conditionalFormatting>
  <conditionalFormatting sqref="B24:B27">
    <cfRule type="containsBlanks" priority="10" dxfId="0">
      <formula>LEN(TRIM(B24))=0</formula>
    </cfRule>
  </conditionalFormatting>
  <conditionalFormatting sqref="B24:B27">
    <cfRule type="cellIs" priority="9" dxfId="8" operator="greaterThanOrEqual">
      <formula>1</formula>
    </cfRule>
  </conditionalFormatting>
  <conditionalFormatting sqref="O24:O27">
    <cfRule type="cellIs" priority="7" dxfId="7" operator="equal">
      <formula>"NEVYHOVUJE"</formula>
    </cfRule>
    <cfRule type="cellIs" priority="8" dxfId="6" operator="equal">
      <formula>"VYHOVUJE"</formula>
    </cfRule>
  </conditionalFormatting>
  <conditionalFormatting sqref="G24:G27">
    <cfRule type="notContainsBlanks" priority="4" dxfId="5">
      <formula>LEN(TRIM(G24))&gt;0</formula>
    </cfRule>
    <cfRule type="containsBlanks" priority="5" dxfId="1">
      <formula>LEN(TRIM(G24))=0</formula>
    </cfRule>
  </conditionalFormatting>
  <conditionalFormatting sqref="G24:G27">
    <cfRule type="notContainsBlanks" priority="3" dxfId="3">
      <formula>LEN(TRIM(G24))&gt;0</formula>
    </cfRule>
  </conditionalFormatting>
  <conditionalFormatting sqref="G24:G27">
    <cfRule type="notContainsBlanks" priority="2" dxfId="2">
      <formula>LEN(TRIM(G24))&gt;0</formula>
    </cfRule>
    <cfRule type="containsBlanks" priority="6" dxfId="1">
      <formula>LEN(TRIM(G24))=0</formula>
    </cfRule>
  </conditionalFormatting>
  <conditionalFormatting sqref="D24:D27">
    <cfRule type="containsBlanks" priority="1" dxfId="0">
      <formula>LEN(TRIM(D24))=0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2015-06-17T10:31:14Z</cp:lastPrinted>
  <dcterms:created xsi:type="dcterms:W3CDTF">2014-03-05T12:43:32Z</dcterms:created>
  <dcterms:modified xsi:type="dcterms:W3CDTF">2018-04-04T12:19:11Z</dcterms:modified>
  <cp:category/>
  <cp:version/>
  <cp:contentType/>
  <cp:contentStatus/>
</cp:coreProperties>
</file>