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521" yWindow="105" windowWidth="23250" windowHeight="12735" tabRatio="939" activeTab="0"/>
  </bookViews>
  <sheets>
    <sheet name="Tonery" sheetId="22" r:id="rId1"/>
  </sheets>
  <definedNames>
    <definedName name="_xlnm.Print_Area" localSheetId="0">'Tonery'!$B$1:$Q$30</definedName>
  </definedNames>
  <calcPr calcId="152511"/>
</workbook>
</file>

<file path=xl/sharedStrings.xml><?xml version="1.0" encoding="utf-8"?>
<sst xmlns="http://schemas.openxmlformats.org/spreadsheetml/2006/main" count="128" uniqueCount="98">
  <si>
    <t>Množství</t>
  </si>
  <si>
    <t>Položka</t>
  </si>
  <si>
    <t>Obchodní název + typ</t>
  </si>
  <si>
    <t>30125110-5 - Tonery pro laserové tiskárny/faxové přístroje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</si>
  <si>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</si>
  <si>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</si>
  <si>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</si>
  <si>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</si>
  <si>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</si>
  <si>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</si>
  <si>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</si>
  <si>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</si>
  <si>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30192113-6 - Inkoustové náplně</t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</si>
  <si>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</si>
  <si>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</si>
  <si>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</si>
  <si>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</si>
  <si>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Set náplní do tiskárny Epson L1800</t>
  </si>
  <si>
    <t>ks</t>
  </si>
  <si>
    <t>1.</t>
  </si>
  <si>
    <t>Universitní 28, 306 14 Plzeň</t>
  </si>
  <si>
    <t>Petr Pfauser, tel:37763 6717</t>
  </si>
  <si>
    <t>2.</t>
  </si>
  <si>
    <t>EO - Vlková, Tel:37763 1146</t>
  </si>
  <si>
    <t>Univerzitní 8, kancelář 218,Plzeň</t>
  </si>
  <si>
    <t>Toner do tiskárny Lexmark MS415dn</t>
  </si>
  <si>
    <t>Toner do tiskárny Samsung SL-M2070 MFP</t>
  </si>
  <si>
    <t>3.</t>
  </si>
  <si>
    <t xml:space="preserve">Originální, nebo kompatibilní toner splňující podmínky certifikátu STMC. Minimální výtěžnost při 5% pokrytí 5000 stran A4. </t>
  </si>
  <si>
    <t xml:space="preserve">Originální, nebo kompatibilní toner splňující podmínky certifikátu STMC. Minimální výtěžnost při 5% pokrytí 2000 stran A4. </t>
  </si>
  <si>
    <t>Originální toner, kapacita při 5% pokrytí 7000 stran A4.</t>
  </si>
  <si>
    <t>Originální toner, kapacita při 5% pokrytí 7300 stran A4.</t>
  </si>
  <si>
    <t>Univerzitní 22, UX-238b, ZČU Plzeň</t>
  </si>
  <si>
    <t>KKE - Jana Černá, 37763 8101</t>
  </si>
  <si>
    <t>Toner   do tiskárny OKI MPC 853 - černý</t>
  </si>
  <si>
    <t>Toner do tiskárny OKI MPC 853 - žlutý</t>
  </si>
  <si>
    <t xml:space="preserve"> Toner do tiskárny OKI MPC 853 - purpurový</t>
  </si>
  <si>
    <t xml:space="preserve"> Toner do tiskárny OKI MPC 853 - azurový</t>
  </si>
  <si>
    <t>4.</t>
  </si>
  <si>
    <t>KEV - Hebrová 37763 4401</t>
  </si>
  <si>
    <t>FEL KEV,EK 218, Univerzitní 26,Plzeň</t>
  </si>
  <si>
    <t xml:space="preserve">Toner do tiskárny KYOCERA FS-C8520MFP - žlutý </t>
  </si>
  <si>
    <t>Originální, nebo kompatibilní toner splňující podmínky certifikátu STMC. Minimální výtěžnost při 5% pokrytí 6000 stran.</t>
  </si>
  <si>
    <t xml:space="preserve">Toner do tiskárny KYOCERA FS-C8520MFP - modrý </t>
  </si>
  <si>
    <r>
      <t xml:space="preserve">Originální, nebo kompatibilní toner splňující podmínky certifikátu STMC. Minimální výtěžnost při 5% pokrytí </t>
    </r>
    <r>
      <rPr>
        <sz val="11"/>
        <rFont val="Calibri"/>
        <family val="2"/>
        <scheme val="minor"/>
      </rPr>
      <t>6000 stran</t>
    </r>
  </si>
  <si>
    <t xml:space="preserve">Toner do tiskárny KYOCERA FS-C8520MFP - červený </t>
  </si>
  <si>
    <t>5.</t>
  </si>
  <si>
    <t>FZS KAZ - P.Křížová, Tel:37763 3811</t>
  </si>
  <si>
    <t>Husova 11, Plzeň</t>
  </si>
  <si>
    <t>6.</t>
  </si>
  <si>
    <t>Cartridge do tiskárny HP OfficeJet Pro 6960 - barva černá</t>
  </si>
  <si>
    <t>Cartridge do tiskárny HP OfficeJet Pro 6960 - barva purpurová</t>
  </si>
  <si>
    <t>Cartridge do tiskárny HP OfficeJet Pro 6960 - barva žlutá</t>
  </si>
  <si>
    <t>Toner do tiskárny Samsung SCX-4500 - černý</t>
  </si>
  <si>
    <t>Cartridge do tiskárny HP OfficeJet Pro 6960 - barva azurová</t>
  </si>
  <si>
    <t>ANO</t>
  </si>
  <si>
    <t>L01506 PUNTIS-AP5-Doc. Lávička</t>
  </si>
  <si>
    <t>Lenka Janečková 377 632 601</t>
  </si>
  <si>
    <t>Technická 8, UC 226</t>
  </si>
  <si>
    <t>samostatná faktura</t>
  </si>
  <si>
    <t xml:space="preserve">Název </t>
  </si>
  <si>
    <t>Měrná jednotka [MJ]</t>
  </si>
  <si>
    <t xml:space="preserve">Popis </t>
  </si>
  <si>
    <t xml:space="preserve">Fakturace </t>
  </si>
  <si>
    <t xml:space="preserve">Financováno
 z projektových finančních prostředků 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</si>
  <si>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</si>
  <si>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</si>
  <si>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</si>
  <si>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>CPV - výběr
TONERY</t>
  </si>
  <si>
    <r>
      <t>Originální</t>
    </r>
    <r>
      <rPr>
        <sz val="11"/>
        <rFont val="Calibri"/>
        <family val="2"/>
        <scheme val="minor"/>
      </rPr>
      <t>, n</t>
    </r>
    <r>
      <rPr>
        <sz val="11"/>
        <color theme="1"/>
        <rFont val="Calibri"/>
        <family val="2"/>
        <scheme val="minor"/>
      </rPr>
      <t>ebo kompatibilní set náplní splňující shodnou sytost, barevné podání, výtěžnost, oděrnost, odolnost vůči vlhkosti  s originální catridge, naplnění a vyčerpání do 100%. Minimální kapacita náplní 70ml. 
Do setu spadají náplně barev Black, Cyan, Magenta, Yellow, Light Cyan, Light Magenta</t>
    </r>
  </si>
  <si>
    <t>Originální nebo kompatibilní toner splňující podmínky certifikátu STMC, výtěžnost minimální 10000 stran</t>
  </si>
  <si>
    <t>Originální nebo kompatibilní toner splňující podmínky certifikátu STMC, minimální výtěžnost 1000 stran</t>
  </si>
  <si>
    <t>Toner do tiskárny LEXMARK MS312 DN - černý</t>
  </si>
  <si>
    <t xml:space="preserve">Toner do tiskárny HP Laserjet 1022 - černý   </t>
  </si>
  <si>
    <t xml:space="preserve">Originální nebo kompatibilní toner splňující podmínky certifikátu STMC. Min. 2000 stran A4. </t>
  </si>
  <si>
    <t>Originální cartridge HP, barva purpurová, 825 stran</t>
  </si>
  <si>
    <t>Originální cartridge HP, barva žlutá, 825 stran</t>
  </si>
  <si>
    <t>Originální cartridge HP, barva azurová, 825 stran</t>
  </si>
  <si>
    <t>Originální cartridge HP, barva černá, 1500 stran</t>
  </si>
  <si>
    <t>Tonery (II.) 004 - 2018 (T-(II.)-004-2018)</t>
  </si>
  <si>
    <t>Priloha_c._1_Kupni_smlouvy_technicka_specifikace_T-(II.)-004-2018</t>
  </si>
  <si>
    <t>EPSON T6731 + T6732/3/4/5/6 - kompatibilní multipack</t>
  </si>
  <si>
    <t>Xerox alternativní toner Lexmark 50F2X00 (10 000str, black)</t>
  </si>
  <si>
    <t>TB kompatibilní toner pro SAMSUNG MLT-D111S/ černý/ 1 000 stran</t>
  </si>
  <si>
    <t>LEXMARK cerný toner 512H (51F2H00), 5000 str.</t>
  </si>
  <si>
    <t>COLORWAY kompatibilní toner pro HP Q2612A, černý, 2000 stran</t>
  </si>
  <si>
    <t>OKI černý toner do MC853/873 (7.000 stránek) 45862840</t>
  </si>
  <si>
    <t>OKI žlutý toner do MC853/873 (7.300 stránek) 45862837</t>
  </si>
  <si>
    <t>OKI purpurový toner do MC853/873 (7.300 stránek) 45862838</t>
  </si>
  <si>
    <t>OKI azurový toner do MC853/873 (7.300 stránek) 45862839</t>
  </si>
  <si>
    <t>PRINTLINE kompatibilní toner s Kyocera TK-895Y , yellow, 6000 str</t>
  </si>
  <si>
    <t>PRINTLINE kompatibilní toner s Kyocera TK-895c , cyan, 6000 str</t>
  </si>
  <si>
    <t>PRINTLINE kompatibilní toner s Kyocera TK-895m , magenta, 6000 str</t>
  </si>
  <si>
    <t>STYGIAN Tonerová kazeta (Black/2000 stran/ML-D1630A)</t>
  </si>
  <si>
    <t>HP 907XL - černá inkoustová kazeta, T6M19AE</t>
  </si>
  <si>
    <t>HP 903XL - azurová inkoustová kazeta, T6M03AE</t>
  </si>
  <si>
    <t>HP 903XL - purpurová inkoustová kazeta, T6M07AE</t>
  </si>
  <si>
    <t>HP 903XL - žlutá inkoustová kazeta, T6M11AE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</si>
</sst>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n"/>
      <bottom style="thin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3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165" fontId="0" fillId="0" borderId="6" xfId="0" applyNumberFormat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1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1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left" vertical="center" wrapText="1"/>
      <protection/>
    </xf>
    <xf numFmtId="0" fontId="0" fillId="5" borderId="2" xfId="0" applyNumberFormat="1" applyFont="1" applyFill="1" applyBorder="1" applyAlignment="1" applyProtection="1">
      <alignment horizontal="left" vertical="center" wrapText="1"/>
      <protection/>
    </xf>
    <xf numFmtId="0" fontId="0" fillId="5" borderId="3" xfId="0" applyNumberFormat="1" applyFont="1" applyFill="1" applyBorder="1" applyAlignment="1" applyProtection="1">
      <alignment horizontal="left" vertical="center" wrapText="1"/>
      <protection/>
    </xf>
    <xf numFmtId="0" fontId="6" fillId="3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6" xfId="0" applyNumberForma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" xfId="0" applyNumberFormat="1" applyFill="1" applyBorder="1" applyAlignment="1" applyProtection="1">
      <alignment horizontal="center" vertical="center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10" fillId="0" borderId="0" xfId="0" applyNumberFormat="1" applyFont="1" applyAlignment="1" applyProtection="1">
      <alignment horizontal="left" vertical="center"/>
      <protection/>
    </xf>
    <xf numFmtId="0" fontId="10" fillId="0" borderId="0" xfId="0" applyNumberFormat="1" applyFont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top" wrapText="1"/>
      <protection/>
    </xf>
    <xf numFmtId="0" fontId="11" fillId="0" borderId="0" xfId="0" applyNumberFormat="1" applyFont="1" applyFill="1" applyAlignment="1" applyProtection="1">
      <alignment vertical="top" wrapText="1"/>
      <protection/>
    </xf>
    <xf numFmtId="0" fontId="0" fillId="0" borderId="0" xfId="0" applyNumberFormat="1" applyAlignment="1" applyProtection="1">
      <alignment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Protection="1">
      <protection/>
    </xf>
    <xf numFmtId="0" fontId="0" fillId="0" borderId="8" xfId="0" applyNumberForma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vertical="center"/>
      <protection/>
    </xf>
    <xf numFmtId="3" fontId="0" fillId="2" borderId="4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/>
      <protection/>
    </xf>
    <xf numFmtId="1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left" vertical="center" wrapText="1" indent="1"/>
      <protection/>
    </xf>
    <xf numFmtId="164" fontId="0" fillId="0" borderId="0" xfId="0" applyNumberFormat="1" applyProtection="1">
      <protection/>
    </xf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left" vertical="center" wrapText="1"/>
      <protection/>
    </xf>
    <xf numFmtId="0" fontId="0" fillId="5" borderId="1" xfId="0" applyNumberFormat="1" applyFill="1" applyBorder="1" applyAlignment="1" applyProtection="1">
      <alignment horizontal="center" vertical="top" wrapText="1"/>
      <protection/>
    </xf>
    <xf numFmtId="0" fontId="0" fillId="0" borderId="9" xfId="0" applyBorder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left" vertical="center" wrapText="1"/>
      <protection/>
    </xf>
    <xf numFmtId="0" fontId="0" fillId="5" borderId="3" xfId="0" applyNumberFormat="1" applyFill="1" applyBorder="1" applyAlignment="1" applyProtection="1">
      <alignment horizontal="center" vertical="top" wrapText="1"/>
      <protection/>
    </xf>
    <xf numFmtId="3" fontId="0" fillId="2" borderId="12" xfId="0" applyNumberForma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Protection="1">
      <protection/>
    </xf>
    <xf numFmtId="0" fontId="4" fillId="5" borderId="1" xfId="0" applyNumberFormat="1" applyFont="1" applyFill="1" applyBorder="1" applyAlignment="1" applyProtection="1">
      <alignment horizontal="left" vertical="center" wrapText="1"/>
      <protection/>
    </xf>
    <xf numFmtId="0" fontId="4" fillId="5" borderId="1" xfId="0" applyNumberFormat="1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left" vertical="center" wrapText="1" indent="1"/>
      <protection/>
    </xf>
    <xf numFmtId="0" fontId="4" fillId="5" borderId="2" xfId="0" applyNumberFormat="1" applyFont="1" applyFill="1" applyBorder="1" applyAlignment="1" applyProtection="1">
      <alignment horizontal="left" vertical="center" wrapText="1"/>
      <protection/>
    </xf>
    <xf numFmtId="0" fontId="4" fillId="5" borderId="2" xfId="0" applyNumberFormat="1" applyFont="1" applyFill="1" applyBorder="1" applyAlignment="1" applyProtection="1">
      <alignment horizontal="center" vertical="center" wrapText="1"/>
      <protection/>
    </xf>
    <xf numFmtId="0" fontId="4" fillId="5" borderId="3" xfId="0" applyNumberFormat="1" applyFont="1" applyFill="1" applyBorder="1" applyAlignment="1" applyProtection="1">
      <alignment horizontal="left" vertical="center" wrapText="1"/>
      <protection/>
    </xf>
    <xf numFmtId="0" fontId="4" fillId="5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0" fillId="4" borderId="1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Alignment="1" applyProtection="1">
      <alignment horizontal="left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0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zoomScale="80" zoomScaleNormal="80" zoomScaleSheetLayoutView="55" workbookViewId="0" topLeftCell="A16">
      <selection activeCell="G29" sqref="G29"/>
    </sheetView>
  </sheetViews>
  <sheetFormatPr defaultColWidth="8.8515625" defaultRowHeight="15"/>
  <cols>
    <col min="1" max="1" width="1.421875" style="79" customWidth="1"/>
    <col min="2" max="2" width="5.7109375" style="79" customWidth="1"/>
    <col min="3" max="3" width="43.421875" style="9" customWidth="1"/>
    <col min="4" max="4" width="9.7109375" style="108" customWidth="1"/>
    <col min="5" max="5" width="9.00390625" style="13" customWidth="1"/>
    <col min="6" max="6" width="63.421875" style="9" customWidth="1"/>
    <col min="7" max="7" width="29.140625" style="109" customWidth="1"/>
    <col min="8" max="8" width="20.8515625" style="9" customWidth="1"/>
    <col min="9" max="9" width="19.00390625" style="9" customWidth="1"/>
    <col min="10" max="10" width="28.00390625" style="10" customWidth="1"/>
    <col min="11" max="11" width="18.57421875" style="10" customWidth="1"/>
    <col min="12" max="12" width="19.421875" style="9" customWidth="1"/>
    <col min="13" max="13" width="22.140625" style="109" hidden="1" customWidth="1"/>
    <col min="14" max="14" width="20.8515625" style="79" customWidth="1"/>
    <col min="15" max="15" width="26.57421875" style="79" customWidth="1"/>
    <col min="16" max="16" width="21.00390625" style="79" customWidth="1"/>
    <col min="17" max="17" width="19.421875" style="79" customWidth="1"/>
    <col min="18" max="18" width="51.7109375" style="102" customWidth="1"/>
    <col min="19" max="19" width="37.7109375" style="79" customWidth="1"/>
    <col min="20" max="16384" width="8.8515625" style="79" customWidth="1"/>
  </cols>
  <sheetData>
    <row r="1" spans="2:18" s="10" customFormat="1" ht="24.6" customHeight="1">
      <c r="B1" s="131" t="s">
        <v>79</v>
      </c>
      <c r="C1" s="132"/>
      <c r="D1" s="13"/>
      <c r="E1" s="13"/>
      <c r="F1" s="9"/>
      <c r="G1" s="58"/>
      <c r="H1" s="59"/>
      <c r="I1" s="60"/>
      <c r="J1" s="60"/>
      <c r="K1" s="61"/>
      <c r="L1" s="9"/>
      <c r="M1" s="9"/>
      <c r="O1" s="133" t="s">
        <v>80</v>
      </c>
      <c r="P1" s="133"/>
      <c r="Q1" s="133"/>
      <c r="R1" s="62"/>
    </row>
    <row r="2" spans="3:18" s="10" customFormat="1" ht="18.75" customHeight="1">
      <c r="C2" s="9"/>
      <c r="D2" s="7"/>
      <c r="E2" s="8"/>
      <c r="F2" s="63"/>
      <c r="G2" s="63"/>
      <c r="H2" s="63"/>
      <c r="I2" s="63"/>
      <c r="J2" s="63"/>
      <c r="K2" s="63"/>
      <c r="L2" s="9"/>
      <c r="M2" s="9"/>
      <c r="O2" s="64"/>
      <c r="P2" s="64"/>
      <c r="R2" s="65"/>
    </row>
    <row r="3" spans="2:18" s="10" customFormat="1" ht="21.75" customHeight="1">
      <c r="B3" s="66"/>
      <c r="C3" s="67" t="s">
        <v>11</v>
      </c>
      <c r="D3" s="63"/>
      <c r="E3" s="63"/>
      <c r="F3" s="63"/>
      <c r="G3" s="63"/>
      <c r="H3" s="63"/>
      <c r="I3" s="63"/>
      <c r="J3" s="63"/>
      <c r="K3" s="63"/>
      <c r="L3" s="64"/>
      <c r="M3" s="62"/>
      <c r="N3" s="62"/>
      <c r="O3" s="64"/>
      <c r="P3" s="64"/>
      <c r="R3" s="62"/>
    </row>
    <row r="4" spans="2:18" s="10" customFormat="1" ht="21" customHeight="1" thickBot="1">
      <c r="B4" s="68"/>
      <c r="C4" s="69" t="s">
        <v>15</v>
      </c>
      <c r="D4" s="63"/>
      <c r="E4" s="63"/>
      <c r="F4" s="63"/>
      <c r="G4" s="63"/>
      <c r="H4" s="64"/>
      <c r="I4" s="64"/>
      <c r="J4" s="64"/>
      <c r="K4" s="64"/>
      <c r="L4" s="64"/>
      <c r="M4" s="9"/>
      <c r="N4" s="9"/>
      <c r="O4" s="64"/>
      <c r="P4" s="64"/>
      <c r="R4" s="62"/>
    </row>
    <row r="5" spans="2:18" s="10" customFormat="1" ht="26.25" customHeight="1" thickBot="1">
      <c r="B5" s="11"/>
      <c r="C5" s="12"/>
      <c r="D5" s="13"/>
      <c r="E5" s="13"/>
      <c r="F5" s="9"/>
      <c r="G5" s="20" t="s">
        <v>13</v>
      </c>
      <c r="H5" s="9"/>
      <c r="I5" s="9"/>
      <c r="J5" s="70"/>
      <c r="L5" s="9"/>
      <c r="M5" s="14"/>
      <c r="O5" s="23" t="s">
        <v>13</v>
      </c>
      <c r="R5" s="71"/>
    </row>
    <row r="6" spans="2:18" s="10" customFormat="1" ht="112.5" customHeight="1" thickBot="1" thickTop="1">
      <c r="B6" s="15" t="s">
        <v>1</v>
      </c>
      <c r="C6" s="28" t="s">
        <v>60</v>
      </c>
      <c r="D6" s="28" t="s">
        <v>0</v>
      </c>
      <c r="E6" s="28" t="s">
        <v>61</v>
      </c>
      <c r="F6" s="28" t="s">
        <v>62</v>
      </c>
      <c r="G6" s="26" t="s">
        <v>2</v>
      </c>
      <c r="H6" s="28" t="s">
        <v>63</v>
      </c>
      <c r="I6" s="28" t="s">
        <v>64</v>
      </c>
      <c r="J6" s="28" t="s">
        <v>14</v>
      </c>
      <c r="K6" s="42" t="s">
        <v>65</v>
      </c>
      <c r="L6" s="28" t="s">
        <v>66</v>
      </c>
      <c r="M6" s="28" t="s">
        <v>67</v>
      </c>
      <c r="N6" s="28" t="s">
        <v>7</v>
      </c>
      <c r="O6" s="24" t="s">
        <v>8</v>
      </c>
      <c r="P6" s="42" t="s">
        <v>9</v>
      </c>
      <c r="Q6" s="42" t="s">
        <v>10</v>
      </c>
      <c r="R6" s="28" t="s">
        <v>68</v>
      </c>
    </row>
    <row r="7" spans="1:19" ht="133.5" customHeight="1" thickBot="1" thickTop="1">
      <c r="A7" s="72" t="s">
        <v>19</v>
      </c>
      <c r="B7" s="73">
        <v>1</v>
      </c>
      <c r="C7" s="74" t="s">
        <v>17</v>
      </c>
      <c r="D7" s="75">
        <v>2</v>
      </c>
      <c r="E7" s="76" t="s">
        <v>18</v>
      </c>
      <c r="F7" s="74" t="s">
        <v>69</v>
      </c>
      <c r="G7" s="46" t="s">
        <v>81</v>
      </c>
      <c r="H7" s="29" t="s">
        <v>59</v>
      </c>
      <c r="I7" s="29"/>
      <c r="J7" s="29"/>
      <c r="K7" s="29" t="s">
        <v>21</v>
      </c>
      <c r="L7" s="29" t="s">
        <v>20</v>
      </c>
      <c r="M7" s="47">
        <f aca="true" t="shared" si="0" ref="M7:M23">D7*N7</f>
        <v>810</v>
      </c>
      <c r="N7" s="48">
        <v>405</v>
      </c>
      <c r="O7" s="49">
        <v>405</v>
      </c>
      <c r="P7" s="30">
        <f aca="true" t="shared" si="1" ref="P7:P23">D7*O7</f>
        <v>810</v>
      </c>
      <c r="Q7" s="50" t="str">
        <f aca="true" t="shared" si="2" ref="Q7:Q23">IF(ISNUMBER(O7),IF(O7&gt;N7,"NEVYHOVUJE","VYHOVUJE")," ")</f>
        <v>VYHOVUJE</v>
      </c>
      <c r="R7" s="77" t="s">
        <v>12</v>
      </c>
      <c r="S7" s="78"/>
    </row>
    <row r="8" spans="1:19" ht="69.75" customHeight="1" thickTop="1">
      <c r="A8" s="80" t="s">
        <v>22</v>
      </c>
      <c r="B8" s="81">
        <v>2</v>
      </c>
      <c r="C8" s="82" t="s">
        <v>25</v>
      </c>
      <c r="D8" s="37">
        <v>3</v>
      </c>
      <c r="E8" s="83" t="s">
        <v>18</v>
      </c>
      <c r="F8" s="82" t="s">
        <v>70</v>
      </c>
      <c r="G8" s="39" t="s">
        <v>82</v>
      </c>
      <c r="H8" s="120" t="s">
        <v>59</v>
      </c>
      <c r="I8" s="120"/>
      <c r="J8" s="120"/>
      <c r="K8" s="120" t="s">
        <v>23</v>
      </c>
      <c r="L8" s="120" t="s">
        <v>24</v>
      </c>
      <c r="M8" s="4">
        <f t="shared" si="0"/>
        <v>5700</v>
      </c>
      <c r="N8" s="51">
        <v>1900</v>
      </c>
      <c r="O8" s="52">
        <v>1900</v>
      </c>
      <c r="P8" s="40">
        <f t="shared" si="1"/>
        <v>5700</v>
      </c>
      <c r="Q8" s="53" t="str">
        <f t="shared" si="2"/>
        <v>VYHOVUJE</v>
      </c>
      <c r="R8" s="118" t="s">
        <v>3</v>
      </c>
      <c r="S8" s="78"/>
    </row>
    <row r="9" spans="1:19" ht="76.5" customHeight="1" thickBot="1">
      <c r="A9" s="84"/>
      <c r="B9" s="85">
        <v>3</v>
      </c>
      <c r="C9" s="86" t="s">
        <v>26</v>
      </c>
      <c r="D9" s="35">
        <v>1</v>
      </c>
      <c r="E9" s="87" t="s">
        <v>18</v>
      </c>
      <c r="F9" s="86" t="s">
        <v>71</v>
      </c>
      <c r="G9" s="25" t="s">
        <v>83</v>
      </c>
      <c r="H9" s="121"/>
      <c r="I9" s="121"/>
      <c r="J9" s="121"/>
      <c r="K9" s="121"/>
      <c r="L9" s="121"/>
      <c r="M9" s="6">
        <f t="shared" si="0"/>
        <v>500</v>
      </c>
      <c r="N9" s="31">
        <v>500</v>
      </c>
      <c r="O9" s="54">
        <v>500</v>
      </c>
      <c r="P9" s="27">
        <f t="shared" si="1"/>
        <v>500</v>
      </c>
      <c r="Q9" s="55" t="str">
        <f t="shared" si="2"/>
        <v>VYHOVUJE</v>
      </c>
      <c r="R9" s="119"/>
      <c r="S9" s="78"/>
    </row>
    <row r="10" spans="1:19" ht="60" customHeight="1" thickTop="1">
      <c r="A10" s="80" t="s">
        <v>27</v>
      </c>
      <c r="B10" s="81">
        <v>4</v>
      </c>
      <c r="C10" s="82" t="s">
        <v>72</v>
      </c>
      <c r="D10" s="37">
        <v>2</v>
      </c>
      <c r="E10" s="83" t="s">
        <v>18</v>
      </c>
      <c r="F10" s="82" t="s">
        <v>28</v>
      </c>
      <c r="G10" s="39" t="s">
        <v>84</v>
      </c>
      <c r="H10" s="120" t="s">
        <v>59</v>
      </c>
      <c r="I10" s="120"/>
      <c r="J10" s="120"/>
      <c r="K10" s="120" t="s">
        <v>39</v>
      </c>
      <c r="L10" s="120" t="s">
        <v>40</v>
      </c>
      <c r="M10" s="4">
        <f t="shared" si="0"/>
        <v>6000</v>
      </c>
      <c r="N10" s="51">
        <v>3000</v>
      </c>
      <c r="O10" s="52">
        <v>2500</v>
      </c>
      <c r="P10" s="40">
        <f t="shared" si="1"/>
        <v>5000</v>
      </c>
      <c r="Q10" s="53" t="str">
        <f t="shared" si="2"/>
        <v>VYHOVUJE</v>
      </c>
      <c r="R10" s="118" t="s">
        <v>3</v>
      </c>
      <c r="S10" s="78"/>
    </row>
    <row r="11" spans="1:19" ht="60" customHeight="1" thickBot="1">
      <c r="A11" s="84"/>
      <c r="B11" s="85">
        <v>5</v>
      </c>
      <c r="C11" s="86" t="s">
        <v>73</v>
      </c>
      <c r="D11" s="35">
        <v>2</v>
      </c>
      <c r="E11" s="87" t="s">
        <v>18</v>
      </c>
      <c r="F11" s="86" t="s">
        <v>29</v>
      </c>
      <c r="G11" s="25" t="s">
        <v>85</v>
      </c>
      <c r="H11" s="121"/>
      <c r="I11" s="121"/>
      <c r="J11" s="121"/>
      <c r="K11" s="121"/>
      <c r="L11" s="121"/>
      <c r="M11" s="6">
        <f t="shared" si="0"/>
        <v>4000</v>
      </c>
      <c r="N11" s="31">
        <v>2000</v>
      </c>
      <c r="O11" s="54">
        <v>220</v>
      </c>
      <c r="P11" s="27">
        <f t="shared" si="1"/>
        <v>440</v>
      </c>
      <c r="Q11" s="55" t="str">
        <f t="shared" si="2"/>
        <v>VYHOVUJE</v>
      </c>
      <c r="R11" s="119"/>
      <c r="S11" s="78"/>
    </row>
    <row r="12" spans="1:19" ht="46.5" customHeight="1" thickTop="1">
      <c r="A12" s="80" t="s">
        <v>38</v>
      </c>
      <c r="B12" s="81">
        <v>6</v>
      </c>
      <c r="C12" s="82" t="s">
        <v>34</v>
      </c>
      <c r="D12" s="37">
        <v>2</v>
      </c>
      <c r="E12" s="83" t="s">
        <v>18</v>
      </c>
      <c r="F12" s="82" t="s">
        <v>30</v>
      </c>
      <c r="G12" s="39" t="s">
        <v>86</v>
      </c>
      <c r="H12" s="120" t="s">
        <v>59</v>
      </c>
      <c r="I12" s="120"/>
      <c r="J12" s="120"/>
      <c r="K12" s="120" t="s">
        <v>33</v>
      </c>
      <c r="L12" s="120" t="s">
        <v>32</v>
      </c>
      <c r="M12" s="4">
        <f t="shared" si="0"/>
        <v>2600</v>
      </c>
      <c r="N12" s="51">
        <v>1300</v>
      </c>
      <c r="O12" s="52">
        <v>1100</v>
      </c>
      <c r="P12" s="40">
        <f t="shared" si="1"/>
        <v>2200</v>
      </c>
      <c r="Q12" s="53" t="str">
        <f t="shared" si="2"/>
        <v>VYHOVUJE</v>
      </c>
      <c r="R12" s="118" t="s">
        <v>3</v>
      </c>
      <c r="S12" s="78"/>
    </row>
    <row r="13" spans="2:19" ht="47.25" customHeight="1">
      <c r="B13" s="88">
        <v>7</v>
      </c>
      <c r="C13" s="44" t="s">
        <v>35</v>
      </c>
      <c r="D13" s="33">
        <v>1</v>
      </c>
      <c r="E13" s="34" t="s">
        <v>18</v>
      </c>
      <c r="F13" s="44" t="s">
        <v>31</v>
      </c>
      <c r="G13" s="21" t="s">
        <v>87</v>
      </c>
      <c r="H13" s="122"/>
      <c r="I13" s="122"/>
      <c r="J13" s="122"/>
      <c r="K13" s="122"/>
      <c r="L13" s="122"/>
      <c r="M13" s="5">
        <f t="shared" si="0"/>
        <v>3000</v>
      </c>
      <c r="N13" s="32">
        <v>3000</v>
      </c>
      <c r="O13" s="56">
        <v>2500</v>
      </c>
      <c r="P13" s="22">
        <f t="shared" si="1"/>
        <v>2500</v>
      </c>
      <c r="Q13" s="57" t="str">
        <f t="shared" si="2"/>
        <v>VYHOVUJE</v>
      </c>
      <c r="R13" s="123"/>
      <c r="S13" s="78"/>
    </row>
    <row r="14" spans="2:19" ht="46.5" customHeight="1">
      <c r="B14" s="88">
        <v>8</v>
      </c>
      <c r="C14" s="44" t="s">
        <v>36</v>
      </c>
      <c r="D14" s="33">
        <v>1</v>
      </c>
      <c r="E14" s="34" t="s">
        <v>18</v>
      </c>
      <c r="F14" s="44" t="s">
        <v>31</v>
      </c>
      <c r="G14" s="21" t="s">
        <v>88</v>
      </c>
      <c r="H14" s="122"/>
      <c r="I14" s="122"/>
      <c r="J14" s="122"/>
      <c r="K14" s="122"/>
      <c r="L14" s="122"/>
      <c r="M14" s="5">
        <f t="shared" si="0"/>
        <v>3000</v>
      </c>
      <c r="N14" s="32">
        <v>3000</v>
      </c>
      <c r="O14" s="56">
        <v>2500</v>
      </c>
      <c r="P14" s="22">
        <f t="shared" si="1"/>
        <v>2500</v>
      </c>
      <c r="Q14" s="57" t="str">
        <f>IF(ISNUMBER(O14),IF(O14&gt;N14,"NEVYHOVUJE","VYHOVUJE")," ")</f>
        <v>VYHOVUJE</v>
      </c>
      <c r="R14" s="123"/>
      <c r="S14" s="78"/>
    </row>
    <row r="15" spans="1:19" ht="49.5" customHeight="1" thickBot="1">
      <c r="A15" s="84"/>
      <c r="B15" s="85">
        <v>9</v>
      </c>
      <c r="C15" s="45" t="s">
        <v>37</v>
      </c>
      <c r="D15" s="35">
        <v>1</v>
      </c>
      <c r="E15" s="36" t="s">
        <v>18</v>
      </c>
      <c r="F15" s="45" t="s">
        <v>31</v>
      </c>
      <c r="G15" s="25" t="s">
        <v>89</v>
      </c>
      <c r="H15" s="121"/>
      <c r="I15" s="121"/>
      <c r="J15" s="121"/>
      <c r="K15" s="121"/>
      <c r="L15" s="121"/>
      <c r="M15" s="6">
        <f t="shared" si="0"/>
        <v>3000</v>
      </c>
      <c r="N15" s="31">
        <v>3000</v>
      </c>
      <c r="O15" s="56">
        <v>2500</v>
      </c>
      <c r="P15" s="27">
        <f t="shared" si="1"/>
        <v>2500</v>
      </c>
      <c r="Q15" s="55" t="str">
        <f t="shared" si="2"/>
        <v>VYHOVUJE</v>
      </c>
      <c r="R15" s="119"/>
      <c r="S15" s="78"/>
    </row>
    <row r="16" spans="1:19" ht="53.25" customHeight="1" thickTop="1">
      <c r="A16" s="89" t="s">
        <v>46</v>
      </c>
      <c r="B16" s="81">
        <v>10</v>
      </c>
      <c r="C16" s="43" t="s">
        <v>41</v>
      </c>
      <c r="D16" s="37">
        <v>1</v>
      </c>
      <c r="E16" s="38" t="s">
        <v>18</v>
      </c>
      <c r="F16" s="43" t="s">
        <v>42</v>
      </c>
      <c r="G16" s="39" t="s">
        <v>90</v>
      </c>
      <c r="H16" s="120" t="s">
        <v>59</v>
      </c>
      <c r="I16" s="120"/>
      <c r="J16" s="120"/>
      <c r="K16" s="120" t="s">
        <v>47</v>
      </c>
      <c r="L16" s="120" t="s">
        <v>48</v>
      </c>
      <c r="M16" s="4">
        <f t="shared" si="0"/>
        <v>1300</v>
      </c>
      <c r="N16" s="51">
        <v>1300</v>
      </c>
      <c r="O16" s="52">
        <v>950</v>
      </c>
      <c r="P16" s="40">
        <f t="shared" si="1"/>
        <v>950</v>
      </c>
      <c r="Q16" s="53" t="str">
        <f t="shared" si="2"/>
        <v>VYHOVUJE</v>
      </c>
      <c r="R16" s="118" t="s">
        <v>3</v>
      </c>
      <c r="S16" s="78"/>
    </row>
    <row r="17" spans="1:19" ht="53.25" customHeight="1">
      <c r="A17" s="90"/>
      <c r="B17" s="88">
        <v>11</v>
      </c>
      <c r="C17" s="44" t="s">
        <v>43</v>
      </c>
      <c r="D17" s="33">
        <v>1</v>
      </c>
      <c r="E17" s="34" t="s">
        <v>18</v>
      </c>
      <c r="F17" s="44" t="s">
        <v>44</v>
      </c>
      <c r="G17" s="21" t="s">
        <v>91</v>
      </c>
      <c r="H17" s="122"/>
      <c r="I17" s="122"/>
      <c r="J17" s="122"/>
      <c r="K17" s="122"/>
      <c r="L17" s="122"/>
      <c r="M17" s="5">
        <f t="shared" si="0"/>
        <v>1300</v>
      </c>
      <c r="N17" s="32">
        <v>1300</v>
      </c>
      <c r="O17" s="56">
        <v>950</v>
      </c>
      <c r="P17" s="22">
        <f t="shared" si="1"/>
        <v>950</v>
      </c>
      <c r="Q17" s="57" t="str">
        <f t="shared" si="2"/>
        <v>VYHOVUJE</v>
      </c>
      <c r="R17" s="123"/>
      <c r="S17" s="78"/>
    </row>
    <row r="18" spans="1:19" ht="53.25" customHeight="1" thickBot="1">
      <c r="A18" s="84"/>
      <c r="B18" s="85">
        <v>12</v>
      </c>
      <c r="C18" s="45" t="s">
        <v>45</v>
      </c>
      <c r="D18" s="35">
        <v>1</v>
      </c>
      <c r="E18" s="36" t="s">
        <v>18</v>
      </c>
      <c r="F18" s="45" t="s">
        <v>44</v>
      </c>
      <c r="G18" s="25" t="s">
        <v>92</v>
      </c>
      <c r="H18" s="121"/>
      <c r="I18" s="121"/>
      <c r="J18" s="121"/>
      <c r="K18" s="121"/>
      <c r="L18" s="121"/>
      <c r="M18" s="6">
        <f t="shared" si="0"/>
        <v>1300</v>
      </c>
      <c r="N18" s="31">
        <v>1300</v>
      </c>
      <c r="O18" s="54">
        <v>950</v>
      </c>
      <c r="P18" s="27">
        <f t="shared" si="1"/>
        <v>950</v>
      </c>
      <c r="Q18" s="55" t="str">
        <f t="shared" si="2"/>
        <v>VYHOVUJE</v>
      </c>
      <c r="R18" s="119"/>
      <c r="S18" s="78"/>
    </row>
    <row r="19" spans="1:19" ht="44.25" customHeight="1" thickTop="1">
      <c r="A19" s="80" t="s">
        <v>49</v>
      </c>
      <c r="B19" s="81">
        <v>13</v>
      </c>
      <c r="C19" s="91" t="s">
        <v>53</v>
      </c>
      <c r="D19" s="37">
        <v>2</v>
      </c>
      <c r="E19" s="92" t="s">
        <v>18</v>
      </c>
      <c r="F19" s="91" t="s">
        <v>74</v>
      </c>
      <c r="G19" s="39" t="s">
        <v>93</v>
      </c>
      <c r="H19" s="120" t="s">
        <v>59</v>
      </c>
      <c r="I19" s="120" t="s">
        <v>55</v>
      </c>
      <c r="J19" s="120" t="s">
        <v>56</v>
      </c>
      <c r="K19" s="120" t="s">
        <v>57</v>
      </c>
      <c r="L19" s="120" t="s">
        <v>58</v>
      </c>
      <c r="M19" s="4">
        <f t="shared" si="0"/>
        <v>2800</v>
      </c>
      <c r="N19" s="51">
        <v>1400</v>
      </c>
      <c r="O19" s="52">
        <v>520</v>
      </c>
      <c r="P19" s="40">
        <f t="shared" si="1"/>
        <v>1040</v>
      </c>
      <c r="Q19" s="53" t="str">
        <f t="shared" si="2"/>
        <v>VYHOVUJE</v>
      </c>
      <c r="R19" s="93" t="s">
        <v>3</v>
      </c>
      <c r="S19" s="78"/>
    </row>
    <row r="20" spans="2:19" ht="44.25" customHeight="1">
      <c r="B20" s="88">
        <v>14</v>
      </c>
      <c r="C20" s="94" t="s">
        <v>50</v>
      </c>
      <c r="D20" s="33">
        <v>2</v>
      </c>
      <c r="E20" s="95" t="s">
        <v>18</v>
      </c>
      <c r="F20" s="94" t="s">
        <v>78</v>
      </c>
      <c r="G20" s="21" t="s">
        <v>94</v>
      </c>
      <c r="H20" s="122"/>
      <c r="I20" s="122"/>
      <c r="J20" s="122"/>
      <c r="K20" s="122"/>
      <c r="L20" s="122"/>
      <c r="M20" s="5">
        <f t="shared" si="0"/>
        <v>1880</v>
      </c>
      <c r="N20" s="32">
        <v>940</v>
      </c>
      <c r="O20" s="56">
        <v>780</v>
      </c>
      <c r="P20" s="22">
        <f t="shared" si="1"/>
        <v>1560</v>
      </c>
      <c r="Q20" s="57" t="str">
        <f t="shared" si="2"/>
        <v>VYHOVUJE</v>
      </c>
      <c r="R20" s="123" t="s">
        <v>12</v>
      </c>
      <c r="S20" s="78"/>
    </row>
    <row r="21" spans="2:19" ht="44.25" customHeight="1">
      <c r="B21" s="88">
        <v>15</v>
      </c>
      <c r="C21" s="94" t="s">
        <v>54</v>
      </c>
      <c r="D21" s="33">
        <v>2</v>
      </c>
      <c r="E21" s="95" t="s">
        <v>18</v>
      </c>
      <c r="F21" s="94" t="s">
        <v>77</v>
      </c>
      <c r="G21" s="21" t="s">
        <v>95</v>
      </c>
      <c r="H21" s="122"/>
      <c r="I21" s="122"/>
      <c r="J21" s="122"/>
      <c r="K21" s="122"/>
      <c r="L21" s="122"/>
      <c r="M21" s="5">
        <f t="shared" si="0"/>
        <v>720</v>
      </c>
      <c r="N21" s="32">
        <v>360</v>
      </c>
      <c r="O21" s="56">
        <v>310</v>
      </c>
      <c r="P21" s="22">
        <f t="shared" si="1"/>
        <v>620</v>
      </c>
      <c r="Q21" s="57" t="str">
        <f t="shared" si="2"/>
        <v>VYHOVUJE</v>
      </c>
      <c r="R21" s="123"/>
      <c r="S21" s="78"/>
    </row>
    <row r="22" spans="2:19" ht="44.25" customHeight="1">
      <c r="B22" s="88">
        <v>16</v>
      </c>
      <c r="C22" s="94" t="s">
        <v>51</v>
      </c>
      <c r="D22" s="33">
        <v>2</v>
      </c>
      <c r="E22" s="95" t="s">
        <v>18</v>
      </c>
      <c r="F22" s="94" t="s">
        <v>75</v>
      </c>
      <c r="G22" s="21" t="s">
        <v>96</v>
      </c>
      <c r="H22" s="122"/>
      <c r="I22" s="122"/>
      <c r="J22" s="122"/>
      <c r="K22" s="122"/>
      <c r="L22" s="122"/>
      <c r="M22" s="5">
        <f t="shared" si="0"/>
        <v>720</v>
      </c>
      <c r="N22" s="32">
        <v>360</v>
      </c>
      <c r="O22" s="56">
        <v>310</v>
      </c>
      <c r="P22" s="22">
        <f t="shared" si="1"/>
        <v>620</v>
      </c>
      <c r="Q22" s="57" t="str">
        <f t="shared" si="2"/>
        <v>VYHOVUJE</v>
      </c>
      <c r="R22" s="123"/>
      <c r="S22" s="78"/>
    </row>
    <row r="23" spans="1:19" ht="61.5" customHeight="1" thickBot="1">
      <c r="A23" s="84"/>
      <c r="B23" s="85">
        <v>17</v>
      </c>
      <c r="C23" s="96" t="s">
        <v>52</v>
      </c>
      <c r="D23" s="35">
        <v>2</v>
      </c>
      <c r="E23" s="97" t="s">
        <v>18</v>
      </c>
      <c r="F23" s="96" t="s">
        <v>76</v>
      </c>
      <c r="G23" s="25" t="s">
        <v>97</v>
      </c>
      <c r="H23" s="121"/>
      <c r="I23" s="121"/>
      <c r="J23" s="121"/>
      <c r="K23" s="121"/>
      <c r="L23" s="121"/>
      <c r="M23" s="6">
        <f t="shared" si="0"/>
        <v>720</v>
      </c>
      <c r="N23" s="31">
        <v>360</v>
      </c>
      <c r="O23" s="56">
        <v>310</v>
      </c>
      <c r="P23" s="27">
        <f t="shared" si="1"/>
        <v>620</v>
      </c>
      <c r="Q23" s="55" t="str">
        <f t="shared" si="2"/>
        <v>VYHOVUJE</v>
      </c>
      <c r="R23" s="119"/>
      <c r="S23" s="78"/>
    </row>
    <row r="24" spans="1:19" ht="13.5" customHeight="1" thickBot="1" thickTop="1">
      <c r="A24" s="98"/>
      <c r="B24" s="98"/>
      <c r="C24" s="99"/>
      <c r="D24" s="98"/>
      <c r="E24" s="99"/>
      <c r="F24" s="99"/>
      <c r="G24" s="100"/>
      <c r="H24" s="99"/>
      <c r="I24" s="99"/>
      <c r="J24" s="99"/>
      <c r="K24" s="99"/>
      <c r="L24" s="99"/>
      <c r="M24" s="98"/>
      <c r="N24" s="98"/>
      <c r="O24" s="101"/>
      <c r="P24" s="98"/>
      <c r="Q24" s="98"/>
      <c r="S24" s="78"/>
    </row>
    <row r="25" spans="1:19" ht="60.75" customHeight="1" thickBot="1" thickTop="1">
      <c r="A25" s="103"/>
      <c r="B25" s="134" t="s">
        <v>16</v>
      </c>
      <c r="C25" s="134"/>
      <c r="D25" s="134"/>
      <c r="E25" s="134"/>
      <c r="F25" s="134"/>
      <c r="G25" s="134"/>
      <c r="H25" s="3"/>
      <c r="I25" s="16"/>
      <c r="J25" s="16"/>
      <c r="K25" s="104"/>
      <c r="L25" s="104"/>
      <c r="M25" s="1"/>
      <c r="N25" s="28" t="s">
        <v>5</v>
      </c>
      <c r="O25" s="124" t="s">
        <v>6</v>
      </c>
      <c r="P25" s="125"/>
      <c r="Q25" s="126"/>
      <c r="R25" s="105"/>
      <c r="S25" s="78"/>
    </row>
    <row r="26" spans="1:18" ht="33" customHeight="1" thickBot="1" thickTop="1">
      <c r="A26" s="103"/>
      <c r="B26" s="127" t="s">
        <v>4</v>
      </c>
      <c r="C26" s="127"/>
      <c r="D26" s="127"/>
      <c r="E26" s="127"/>
      <c r="F26" s="127"/>
      <c r="G26" s="127"/>
      <c r="H26" s="106"/>
      <c r="K26" s="17"/>
      <c r="L26" s="17"/>
      <c r="M26" s="2"/>
      <c r="N26" s="41">
        <f>SUM(M7:M23)</f>
        <v>39350</v>
      </c>
      <c r="O26" s="128">
        <f>SUM(P7:P23)</f>
        <v>29460</v>
      </c>
      <c r="P26" s="129"/>
      <c r="Q26" s="130"/>
      <c r="R26" s="107"/>
    </row>
    <row r="27" spans="1:19" ht="39.75" customHeight="1" thickTop="1">
      <c r="A27" s="103"/>
      <c r="I27" s="18"/>
      <c r="J27" s="18"/>
      <c r="K27" s="19"/>
      <c r="L27" s="19"/>
      <c r="M27" s="110"/>
      <c r="N27" s="110"/>
      <c r="O27" s="111"/>
      <c r="P27" s="111"/>
      <c r="Q27" s="111"/>
      <c r="R27" s="107"/>
      <c r="S27" s="111"/>
    </row>
    <row r="28" spans="1:19" ht="19.9" customHeight="1">
      <c r="A28" s="103"/>
      <c r="K28" s="19"/>
      <c r="L28" s="19"/>
      <c r="M28" s="110"/>
      <c r="N28" s="3"/>
      <c r="O28" s="3"/>
      <c r="P28" s="3"/>
      <c r="Q28" s="111"/>
      <c r="R28" s="107"/>
      <c r="S28" s="111"/>
    </row>
    <row r="29" spans="1:19" ht="71.25" customHeight="1">
      <c r="A29" s="103"/>
      <c r="K29" s="19"/>
      <c r="L29" s="19"/>
      <c r="M29" s="110"/>
      <c r="N29" s="3"/>
      <c r="O29" s="3"/>
      <c r="P29" s="3"/>
      <c r="Q29" s="111"/>
      <c r="R29" s="107"/>
      <c r="S29" s="111"/>
    </row>
    <row r="30" spans="1:19" ht="36" customHeight="1">
      <c r="A30" s="103"/>
      <c r="K30" s="112"/>
      <c r="L30" s="112"/>
      <c r="M30" s="113"/>
      <c r="N30" s="110"/>
      <c r="O30" s="111"/>
      <c r="P30" s="111"/>
      <c r="Q30" s="111"/>
      <c r="R30" s="107"/>
      <c r="S30" s="111"/>
    </row>
    <row r="31" spans="1:19" ht="14.25" customHeight="1">
      <c r="A31" s="103"/>
      <c r="B31" s="111"/>
      <c r="C31" s="114"/>
      <c r="D31" s="115"/>
      <c r="E31" s="116"/>
      <c r="F31" s="114"/>
      <c r="G31" s="110"/>
      <c r="H31" s="114"/>
      <c r="I31" s="114"/>
      <c r="J31" s="117"/>
      <c r="K31" s="117"/>
      <c r="L31" s="117"/>
      <c r="M31" s="110"/>
      <c r="N31" s="110"/>
      <c r="O31" s="111"/>
      <c r="P31" s="111"/>
      <c r="Q31" s="111"/>
      <c r="R31" s="107"/>
      <c r="S31" s="111"/>
    </row>
    <row r="32" spans="1:19" ht="14.25" customHeight="1">
      <c r="A32" s="103"/>
      <c r="B32" s="111"/>
      <c r="C32" s="114"/>
      <c r="D32" s="115"/>
      <c r="E32" s="116"/>
      <c r="F32" s="114"/>
      <c r="G32" s="110"/>
      <c r="H32" s="114"/>
      <c r="I32" s="114"/>
      <c r="J32" s="117"/>
      <c r="K32" s="117"/>
      <c r="L32" s="117"/>
      <c r="M32" s="110"/>
      <c r="N32" s="110"/>
      <c r="O32" s="111"/>
      <c r="P32" s="111"/>
      <c r="Q32" s="111"/>
      <c r="R32" s="107"/>
      <c r="S32" s="111"/>
    </row>
    <row r="33" spans="1:19" ht="14.25" customHeight="1">
      <c r="A33" s="103"/>
      <c r="B33" s="111"/>
      <c r="C33" s="114"/>
      <c r="D33" s="115"/>
      <c r="E33" s="116"/>
      <c r="F33" s="114"/>
      <c r="G33" s="110"/>
      <c r="H33" s="114"/>
      <c r="I33" s="114"/>
      <c r="J33" s="117"/>
      <c r="K33" s="117"/>
      <c r="L33" s="117"/>
      <c r="M33" s="110"/>
      <c r="N33" s="110"/>
      <c r="O33" s="111"/>
      <c r="P33" s="111"/>
      <c r="Q33" s="111"/>
      <c r="R33" s="107"/>
      <c r="S33" s="111"/>
    </row>
    <row r="34" spans="1:19" ht="14.25" customHeight="1">
      <c r="A34" s="103"/>
      <c r="B34" s="111"/>
      <c r="C34" s="114"/>
      <c r="D34" s="115"/>
      <c r="E34" s="116"/>
      <c r="F34" s="114"/>
      <c r="G34" s="110"/>
      <c r="H34" s="114"/>
      <c r="I34" s="114"/>
      <c r="J34" s="117"/>
      <c r="K34" s="117"/>
      <c r="L34" s="117"/>
      <c r="M34" s="110"/>
      <c r="N34" s="110"/>
      <c r="O34" s="111"/>
      <c r="P34" s="111"/>
      <c r="Q34" s="111"/>
      <c r="R34" s="107"/>
      <c r="S34" s="111"/>
    </row>
    <row r="35" spans="3:13" ht="15">
      <c r="C35" s="10"/>
      <c r="D35" s="79"/>
      <c r="E35" s="10"/>
      <c r="F35" s="10"/>
      <c r="G35" s="79"/>
      <c r="H35" s="10"/>
      <c r="I35" s="10"/>
      <c r="L35" s="10"/>
      <c r="M35" s="79"/>
    </row>
    <row r="36" spans="3:13" ht="15">
      <c r="C36" s="10"/>
      <c r="D36" s="79"/>
      <c r="E36" s="10"/>
      <c r="F36" s="10"/>
      <c r="G36" s="79"/>
      <c r="H36" s="10"/>
      <c r="I36" s="10"/>
      <c r="L36" s="10"/>
      <c r="M36" s="79"/>
    </row>
    <row r="37" spans="3:13" ht="15">
      <c r="C37" s="10"/>
      <c r="D37" s="79"/>
      <c r="E37" s="10"/>
      <c r="F37" s="10"/>
      <c r="G37" s="79"/>
      <c r="H37" s="10"/>
      <c r="I37" s="10"/>
      <c r="L37" s="10"/>
      <c r="M37" s="79"/>
    </row>
  </sheetData>
  <sheetProtection selectLockedCells="1"/>
  <mergeCells count="36">
    <mergeCell ref="B26:G26"/>
    <mergeCell ref="O26:Q26"/>
    <mergeCell ref="B1:C1"/>
    <mergeCell ref="O1:Q1"/>
    <mergeCell ref="B25:G25"/>
    <mergeCell ref="K10:K11"/>
    <mergeCell ref="L10:L11"/>
    <mergeCell ref="K16:K18"/>
    <mergeCell ref="L16:L18"/>
    <mergeCell ref="H19:H23"/>
    <mergeCell ref="I19:I23"/>
    <mergeCell ref="J19:J23"/>
    <mergeCell ref="K19:K23"/>
    <mergeCell ref="L19:L23"/>
    <mergeCell ref="H16:H18"/>
    <mergeCell ref="H12:H15"/>
    <mergeCell ref="R16:R18"/>
    <mergeCell ref="O25:Q25"/>
    <mergeCell ref="R20:R23"/>
    <mergeCell ref="I16:I18"/>
    <mergeCell ref="J16:J18"/>
    <mergeCell ref="I12:I15"/>
    <mergeCell ref="J12:J15"/>
    <mergeCell ref="K12:K15"/>
    <mergeCell ref="L12:L15"/>
    <mergeCell ref="R12:R15"/>
    <mergeCell ref="R10:R11"/>
    <mergeCell ref="J10:J11"/>
    <mergeCell ref="I10:I11"/>
    <mergeCell ref="H10:H11"/>
    <mergeCell ref="H8:H9"/>
    <mergeCell ref="I8:I9"/>
    <mergeCell ref="J8:J9"/>
    <mergeCell ref="K8:K9"/>
    <mergeCell ref="L8:L9"/>
    <mergeCell ref="R8:R9"/>
  </mergeCells>
  <conditionalFormatting sqref="B7:B9 B12:B23">
    <cfRule type="containsBlanks" priority="65" dxfId="6">
      <formula>LEN(TRIM(B7))=0</formula>
    </cfRule>
  </conditionalFormatting>
  <conditionalFormatting sqref="B7:B9 B12:B23">
    <cfRule type="cellIs" priority="60" dxfId="14" operator="greaterThanOrEqual">
      <formula>1</formula>
    </cfRule>
  </conditionalFormatting>
  <conditionalFormatting sqref="Q7:Q9 Q12:Q23">
    <cfRule type="cellIs" priority="56" dxfId="13" operator="equal">
      <formula>"NEVYHOVUJE"</formula>
    </cfRule>
    <cfRule type="cellIs" priority="57" dxfId="12" operator="equal">
      <formula>"VYHOVUJE"</formula>
    </cfRule>
  </conditionalFormatting>
  <conditionalFormatting sqref="G7:G9 O7:O9 G12:G23 O12:O23">
    <cfRule type="notContainsBlanks" priority="30" dxfId="2">
      <formula>LEN(TRIM(G7))&gt;0</formula>
    </cfRule>
    <cfRule type="containsBlanks" priority="31" dxfId="1">
      <formula>LEN(TRIM(G7))=0</formula>
    </cfRule>
  </conditionalFormatting>
  <conditionalFormatting sqref="G7:G9 O7:O9 G12:G23 O12:O23">
    <cfRule type="notContainsBlanks" priority="29" dxfId="0">
      <formula>LEN(TRIM(G7))&gt;0</formula>
    </cfRule>
  </conditionalFormatting>
  <conditionalFormatting sqref="G7:G9 G12:G23">
    <cfRule type="notContainsBlanks" priority="28" dxfId="8">
      <formula>LEN(TRIM(G7))&gt;0</formula>
    </cfRule>
    <cfRule type="containsBlanks" priority="32" dxfId="1">
      <formula>LEN(TRIM(G7))=0</formula>
    </cfRule>
  </conditionalFormatting>
  <conditionalFormatting sqref="D7">
    <cfRule type="containsBlanks" priority="16" dxfId="6">
      <formula>LEN(TRIM(D7))=0</formula>
    </cfRule>
  </conditionalFormatting>
  <conditionalFormatting sqref="D8:D9">
    <cfRule type="containsBlanks" priority="15" dxfId="6">
      <formula>LEN(TRIM(D8))=0</formula>
    </cfRule>
  </conditionalFormatting>
  <conditionalFormatting sqref="D12:D15">
    <cfRule type="containsBlanks" priority="13" dxfId="6">
      <formula>LEN(TRIM(D12))=0</formula>
    </cfRule>
  </conditionalFormatting>
  <conditionalFormatting sqref="D16:D18">
    <cfRule type="containsBlanks" priority="12" dxfId="6">
      <formula>LEN(TRIM(D16))=0</formula>
    </cfRule>
  </conditionalFormatting>
  <conditionalFormatting sqref="D19:D23">
    <cfRule type="containsBlanks" priority="11" dxfId="6">
      <formula>LEN(TRIM(D19))=0</formula>
    </cfRule>
  </conditionalFormatting>
  <conditionalFormatting sqref="B10:B11">
    <cfRule type="containsBlanks" priority="10" dxfId="6">
      <formula>LEN(TRIM(B10))=0</formula>
    </cfRule>
  </conditionalFormatting>
  <conditionalFormatting sqref="B10:B11">
    <cfRule type="cellIs" priority="9" dxfId="14" operator="greaterThanOrEqual">
      <formula>1</formula>
    </cfRule>
  </conditionalFormatting>
  <conditionalFormatting sqref="Q10:Q11">
    <cfRule type="cellIs" priority="7" dxfId="13" operator="equal">
      <formula>"NEVYHOVUJE"</formula>
    </cfRule>
    <cfRule type="cellIs" priority="8" dxfId="12" operator="equal">
      <formula>"VYHOVUJE"</formula>
    </cfRule>
  </conditionalFormatting>
  <conditionalFormatting sqref="G10:G11 O10:O11">
    <cfRule type="notContainsBlanks" priority="4" dxfId="2">
      <formula>LEN(TRIM(G10))&gt;0</formula>
    </cfRule>
    <cfRule type="containsBlanks" priority="5" dxfId="1">
      <formula>LEN(TRIM(G10))=0</formula>
    </cfRule>
  </conditionalFormatting>
  <conditionalFormatting sqref="G10:G11 O10:O11">
    <cfRule type="notContainsBlanks" priority="3" dxfId="0">
      <formula>LEN(TRIM(G10))&gt;0</formula>
    </cfRule>
  </conditionalFormatting>
  <conditionalFormatting sqref="G10:G11">
    <cfRule type="notContainsBlanks" priority="2" dxfId="8">
      <formula>LEN(TRIM(G10))&gt;0</formula>
    </cfRule>
    <cfRule type="containsBlanks" priority="6" dxfId="1">
      <formula>LEN(TRIM(G10))=0</formula>
    </cfRule>
  </conditionalFormatting>
  <conditionalFormatting sqref="D10:D11">
    <cfRule type="containsBlanks" priority="1" dxfId="6">
      <formula>LEN(TRIM(D10))=0</formula>
    </cfRule>
  </conditionalFormatting>
  <dataValidations count="2">
    <dataValidation type="list" showInputMessage="1" showErrorMessage="1" sqref="E12:E15 E19:E23">
      <formula1>"ks,bal,sada,"</formula1>
    </dataValidation>
    <dataValidation type="list" showInputMessage="1" showErrorMessage="1" sqref="I19">
      <formula1>"ANO,NE"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_xmlsignatures/_rels/origin.sigs.rels><?xml version="1.0" encoding="utf-8" standalone="yes"?><Relationships xmlns="http://schemas.openxmlformats.org/package/2006/relationships"><Relationship Id="rId2" Type="http://schemas.openxmlformats.org/package/2006/relationships/digital-signature/signature" Target="sig2.xml" /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ZgmbsCX0RvKnO8q+Gi0620FRCjw=</DigestValue>
    </Reference>
    <Reference URI="#idOfficeObject" Type="http://www.w3.org/2000/09/xmldsig#Object">
      <DigestMethod Algorithm="http://www.w3.org/2000/09/xmldsig#sha1"/>
      <DigestValue>RKpf5E4eNhiJ2EgGxSfbmbUDdys=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A/kymUOoD334Fqb5tyvdDNSZUBU=</DigestValue>
    </Reference>
  </SignedInfo>
  <SignatureValue>kh/NPa/Lb8URtep9de7ukNJ5S9NcxOjVITI3NBatU6NecnJC7gdvlGNOZZj8qtKW4p179E6dhpRK
g6Af4BsLwyvky+aH3m+nQLURoARAuiUZs/D3Ys9ftsaI3pHF4hApoHo0lxidQ5EdJByZiZfCf6/W
l7DifXG5/e4B7uoWTIjrl/iWfr++V+uuJnWbW7sEzAbOshe6yTTPowvAHipmnZKFYriSjdjmJN8n
k99OftTVbJFNg4X3ut0RLSXQfTuy6Ovv7BB7YuBdmcJ0LMhPZ9bOiaR59XwVKPUS8DgLVpT09YIH
gOMgVZuWBWRhvEGKXA4XaFGLIx5eG8nN0sfPvw==</SignatureValue>
  <KeyInfo>
    <X509Data>
      <X509Certificate>MIIHsTCCBpmgAwIBAgIDJNAkMA0GCSqGSIb3DQEBCwUAMF8xCzAJBgNVBAYTAkNaMSwwKgYDVQQK
DCPEjGVza8OhIHBvxaF0YSwgcy5wLiBbScSMIDQ3MTE0OTgzXTEiMCAGA1UEAxMZUG9zdFNpZ251
bSBRdWFsaWZpZWQgQ0EgMjAeFw0xNzA3MDMxMjIxMjFaFw0xODA3MjMxMjIxMjFaMIG0MQswCQYD
VQQGEwJDWjEXMBUGA1UEYRMOTlRSQ1otMjUyMzIzMTIxLTArBgNVBAoMJEF4ZXMgQ29tcHV0ZXJz
IHMuci5vLiBbScSMIDI1MjMyMzEyXTEKMAgGA1UECxMBMTEcMBoGA1UEAwwTTWdyLiBKacWZw60g
Qmxhxb5lazEQMA4GA1UEBAwHQmxhxb5lazEPMA0GA1UEKgwGSmnFmcOtMRAwDgYDVQQFEwdQMjc4
MDM3MIIBIjANBgkqhkiG9w0BAQEFAAOCAQ8AMIIBCgKCAQEAu4GRqTMm7BKV4MuRsDzgKZviwWRt
1wGAScFnXxb01JHB6RwbSSE1J/TIkjPCPdGO1lnhaXbNvzIkN3eD9qHNj8i8oQfgD1P2TjThtj3V
McTwZszqDeaFTjka5/YBcbRJPf/aUHgn94Xd+axUtqdQCatCt8H6eXyLU/77l47dP9g9JZa0H4Mk
3Wd01EL+I9EZ4MZ+mK0d7jKiL+XT9Fz7Zt5xu+ZEouwLjxTkYo+eQjpurCX4RqmvwTUySuT/f3NG
9YTtQWyHXsVVBFdSaQU/jFN1YTMeu3HOLua1VGKicVNfpKfBKh9KnGCdr42Lsoipx+gUGkwJESPo
Ww981T78RQIDAQABo4IEHjCCBBowPwYDVR0RBDgwNoEOYmxhemVrQGF4ZXMuY3qgGQYJKwYBBAHc
GQIBoAwTCjE2NDUyNDk2ODOgCQYDVQQNoAITADAJBgNVHRMEAjAAMIIBKwYDVR0gBIIBIjCCAR4w
ggEPBghngQYBBAERZDCCAQEwgdgGCCsGAQUFBwICMIHLGoHIVGVudG8ga3ZhbGlmaWtvdmFueSBj
ZXJ0aWZpa2F0IHBybyBlbGVrdHJvbmlja3kgcG9kcGlzIGJ5bCB2eWRhbiB2IHNvdWxhZHUgcyBu
YXJpemVuaW0gRVUgYy4gOTEwLzIwMTQuVGhpcyBpcyBhIHF1YWxpZmllZCBjZXJ0aWZpY2F0ZSBm
b3IgZWxlY3Ryb25pYyBzaWduYXR1cmUgYWNjb3JkaW5nIHRvIFJlZ3VsYXRpb24gKEVVKSBObyA5
MTAvMjAxNC4wJAYIKwYBBQUHAgEWGGh0dHA6Ly93d3cucG9zdHNpZ251bS5jejAJBgcEAIvsQAEA
MIGbBggrBgEFBQcBAwSBjjCBizAIBgYEAI5GAQEwagYGBACORgEFMGAwLhYoaHR0cHM6Ly93d3cu
cG9zdHNpZ251bS5jei9wZHMvcGRzX2VuLnBkZhMCZW4wLhYoaHR0cHM6Ly93d3cucG9zdHNpZ251
bS5jei9wZHMvcGRzX2NzLnBkZhMCY3MwEwYGBACORgEGMAkGBwQAjkYBBgEwgfoGCCsGAQUFBwEB
BIHtMIHqMDsGCCsGAQUFBzAChi9odHRwOi8vd3d3LnBvc3RzaWdudW0uY3ovY3J0L3BzcXVhbGlm
aWVkY2EyLmNydDA8BggrBgEFBQcwAoYwaHR0cDovL3d3dzIucG9zdHNpZ251bS5jei9jcnQvcHNx
dWFsaWZpZWRjYTIuY3J0MDsGCCsGAQUFBzAChi9odHRwOi8vcG9zdHNpZ251bS50dGMuY3ovY3J0
L3BzcXVhbGlmaWVkY2EyLmNydDAwBggrBgEFBQcwAYYkaHR0cDovL29jc3AucG9zdHNpZ251bS5j
ei9PQ1NQL1FDQTIvMA4GA1UdDwEB/wQEAwIF4DAfBgNVHSMEGDAWgBSJ6EzfiyY5PtckLhIOeufm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bGlmaWVkY2EyLmNybDAdBgNVHQ4EFgQUxd8yrH7NQuU3dvOyH0zE5VVWghgwDQYJKoZIhvcNAQEL
BQADggEBAKRyePbNquFS9MGkUAlRXnWJyprp0v95hD/jeuTZVvs3io0ObROeBUPLVDokNm4/T9vj
Vzh1ZWaQIoUBCTfByYV2yhVOieDapIRygREJkrIRccrTgqFirHMYHDh3ny4yGFHfUCd8PvJH/0pc
thXOuDajpT4Bigy78a8WoX7HTdyyF1JwJIZADyswZQxt3SIIZKunuTsFceJnOQnjgCg61N4Tb7QG
rABVikHAeIPP+SB40AXwbRJcIQirtaPd7QmUGeDNm4K47IEv5NTikK1vylqLIt/G6CjW0rfotRyA
g3O8Zf7NBrSqqa8Fodtq1WjH/BQaCasU2ffVQDhrh7hodag=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96+YKV6x9avJk/EwfAOX/DbX3mE=</DigestValue>
      </Reference>
      <Reference URI="/xl/worksheets/sheet1.xml?ContentType=application/vnd.openxmlformats-officedocument.spreadsheetml.worksheet+xml">
        <DigestMethod Algorithm="http://www.w3.org/2000/09/xmldsig#sha1"/>
        <DigestValue>DdQjK5eCZqwouw9u6IiFS9+RMqc=</DigestValue>
      </Reference>
      <Reference URI="/xl/styles.xml?ContentType=application/vnd.openxmlformats-officedocument.spreadsheetml.styles+xml">
        <DigestMethod Algorithm="http://www.w3.org/2000/09/xmldsig#sha1"/>
        <DigestValue>wj9dFlNSVXx7H1OJ+xTZZwVqPmU=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m10Np8fa8WkYVPxevo0MGjmzRhQ=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cFAbtlY5YFrj5HZtWbS5xKjhPlY=</DigestValue>
      </Reference>
      <Reference URI="/xl/sharedStrings.xml?ContentType=application/vnd.openxmlformats-officedocument.spreadsheetml.sharedStrings+xml">
        <DigestMethod Algorithm="http://www.w3.org/2000/09/xmldsig#sha1"/>
        <DigestValue>16OW79Y21Kbd9Mj9vdc6Q4kqskI=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2018-03-09T13:24:48Z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1200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2018-03-09T13:24:48Z</xd:SigningTime>
          <xd:SigningCertificate>
            <xd:Cert>
              <xd:CertDigest>
                <DigestMethod Algorithm="http://www.w3.org/2000/09/xmldsig#sha1"/>
                <DigestValue>Sc1ItgDxFsjq+ZH8GgFTJAyc15U=</DigestValue>
              </xd:CertDigest>
              <xd:IssuerSerial>
                <X509IssuerName>CN=PostSignum Qualified CA 2, O="Česká pošta, s.p. [IČ 47114983]", C=CZ</X509IssuerName>
                <X509SerialNumber>2412580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EW8A74YItEah6dYiS6DUuJfumgw=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LzET8hDxX3qGY3xCxn/P1k4JuKU=</DigestValue>
    </Reference>
  </SignedInfo>
  <SignatureValue>rvLYdq5yP8MERJ6LMZQ/taQV3nq8GOkQEORP37LB8I0rAWI74R/4jr+4u4NoruYaZR6HKYb1+QCI
AEgRm+KaEIpfWRANOOEp0yJ+TT0DIa4/UfwSwi89FCTNtIpLPuv8IsEOkndnCxETs9FVLiBE9daK
YUTl5qOIYQ5oDPnknKDBBzfA+XprJsIr7EG0vWHpNCKo+4VpsyqOu8gg1rUnREKlyDbF8L+y8Ukm
v+VC0R4ax9+NmMobUnzGCaIEc+X2lYV8CZNGCcBKBmANvZZv0FkRJCedtCNTOz+NLAuGI6aRwz4c
CKZh6tkaqOBSXfTx7ME3tTlHS6313XDH4rBWBw==</SignatureValue>
  <KeyInfo>
    <X509Data>
      <X509Certificate>MIIIATCCBumgAwIBAgIDLQXdMA0GCSqGSIb3DQEBCwUAMF8xCzAJBgNVBAYTAkNaMSwwKgYDVQQK
DCPEjGVza8OhIHBvxaF0YSwgcy5wLiBbScSMIDQ3MTE0OTgzXTEiMCAGA1UEAxMZUG9zdFNpZ251
bSBRdWFsaWZpZWQgQ0EgMjAeFw0xODAyMDgwOTAyMDJaFw0xOTAyMjgwOTAyMDJaMIH/MQswCQYD
VQQGEwJDWjEXMBUGA1UEYRMOTlRSQ1otNDk3Nzc1MTMxOTA3BgNVBAoMMFrDoXBhZG/EjWVza8Oh
IHVuaXZlcnppdGEgdiBQbHpuaSBbScSMIDQ5Nzc3NTEzXTEcMBoGA1UECxMTT2Rib3Igcm96dm9q
ZSBha3RpdjEOMAwGA1UECxMFMjEyMDExITAfBgNVBAMMGE1nci4gS2F0ZcWZaW5hIFNla3lyb3bD
oTESMBAGA1UEBAwJU2VreXJvdsOhMRIwEAYDVQQqDAlLYXRlxZlpbmExEDAOBgNVBAUTB1A0NzM5
NDcxETAPBgNVBAwTCHJlZmVyZW50MIIBIjANBgkqhkiG9w0BAQEFAAOCAQ8AMIIBCgKCAQEAyMuD
+bRbXYcBVSmaoqu7CI0jA2mNARN8xHkcoJlj3toPvr7MFpXNIaM5KU4pPIySw4hA4wc5ZiW4uh4u
CmPO7df7Ofrn/hUNaCbnT171qVtKMcUiNvx65KP0B0IjUmUUkF2wjq3HqtLlXc45+JXg3khrc9V9
yM2rohPk9Zgx13qV80xF48QjXIckMN38U2CBdEqcvWwZdiifljkwKh6oqM4V1V0HYUSJbDMI9DFx
PCJrGcXZJNH9l/Qjg0RYKcvFKr/aURVSOwsxCTreBtqBA6YunRc7c1M7exKH/Cnuxeao78TBLgou
ef8Nr8LxIiglB9ictgO3ban0RDLSdFmoTQIDAQABo4IEIzCCBB8wRAYDVR0RBD0wO4ETa3Nla3ly
b3ZAcmVrLnpjdS5jeqAZBgkrBgEEAdwZAgGgDBMKMTU5NzMzMTU4MqAJBgNVBA2gAhMAMAkGA1Ud
EwQCMAAwggErBgNVHSAEggEiMIIBHjCCAQ8GCGeBBgEEARFuMIIBATCB2AYIKwYBBQUHAgIwgcsa
gchUZW50byBrdmFsaWZpa292YW55IGNlcnRpZmlrYXQgcHJvIGVsZWt0cm9uaWNreSBwb2RwaXMg
YnlsIHZ5ZGFuIHYgc291bGFkdSBzIG5hcml6ZW5pbSBFVSBjLiA5MTAvMjAxNC5UaGlzIGlzIGEg
cXVhbGlmaWVkIGNlcnRpZmljYXRlIGZvciBlbGVjdHJvbmljIHNpZ25hdHVyZSBhY2NvcmRpbmcg
dG8gUmVndWxhdGlvbiAoRVUpIE5vIDkxMC8yMDE0LjAkBggrBgEFBQcCARYYaHR0cDovL3d3dy5w
b3N0c2lnbnVtLmN6MAkGBwQAi+xAAQAwgZsGCCsGAQUFBwEDBIGOMIGLMAgGBgQAjkYBATBqBgYE
AI5GAQUwYDAuFihodHRwczovL3d3dy5wb3N0c2lnbnVtLmN6L3Bkcy9wZHNfZW4ucGRmEwJlbjAu
FihodHRwczovL3d3dy5wb3N0c2lnbnVtLmN6L3Bkcy9wZHNfY3MucGRmEwJjczATBgYEAI5GAQYw
CQYHBACORgEGATCB+gYIKwYBBQUHAQEEge0wgeowOwYIKwYBBQUHMAKGL2h0dHA6Ly93d3cucG9z
dHNpZ251bS5jei9jcnQvcHNxdWFsaWZpZWRjYTIuY3J0MDwGCCsGAQUFBzAChjBodHRwOi8vd3d3
Mi5wb3N0c2lnbnVtLmN6L2NydC9wc3F1YWxpZmllZGNhMi5jcnQwOwYIKwYBBQUHMAKGL2h0dHA6
Ly9wb3N0c2lnbnVtLnR0Yy5jei9jcnQvcHNxdWFsaWZpZWRjYTIuY3J0MDAGCCsGAQUFBzABhiRo
dHRwOi8vb2NzcC5wb3N0c2lnbnVtLmN6L09DU1AvUUNBMi8wDgYDVR0PAQH/BAQDAgXgMB8GA1Ud
IwQYMBaAFInoTN+LJjk+1yQuEg565+Yn5daXMIGxBgNVHR8EgakwgaYwNaAzoDGGL2h0dHA6Ly93
d3cucG9zdHNpZ251bS5jei9jcmwvcHNxdWFsaWZpZWRjYTIuY3JsMDagNKAyhjBodHRwOi8vd3d3
Mi5wb3N0c2lnbnVtLmN6L2NybC9wc3F1YWxpZmllZGNhMi5jcmwwNaAzoDGGL2h0dHA6Ly9wb3N0
c2lnbnVtLnR0Yy5jei9jcmwvcHNxdWFsaWZpZWRjYTIuY3JsMB0GA1UdDgQWBBTy0CtALR523UZH
czDdgWgUsu1jRjANBgkqhkiG9w0BAQsFAAOCAQEADK1QNOUGZzwYsyEU00nzd3gMmN7gWDW9qokq
yux787J5F4x9VD+t0XaFHnFpLFLIDNmHdGq7AsVLskLJYwLU6cz8AMqjmwUwN73PwsHyE5XlBl0h
HdGrPewEteGVRgGnFxEHWJ/CDrs3nk0aquN4B+k4vOsgwT4tt9nny4htS0f/4qVeAA4Aa37cg1t7
wLhEAhSdXnlkMCzM80WsjL/FCmLBToKieHpWhTvO3YHq7Iwv4+4/jHSs+hKL/rNAfdBOHqOGLFUS
Hb8kTc529qrkcjrHhjAOcvXEhSgYZrdfR63u7K/3DSrg+N6oDKnI3Zi9UDluvq+JwHT6JcLymPOs
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96+YKV6x9avJk/EwfAOX/DbX3mE=</DigestValue>
      </Reference>
      <Reference URI="/xl/worksheets/sheet1.xml?ContentType=application/vnd.openxmlformats-officedocument.spreadsheetml.worksheet+xml">
        <DigestMethod Algorithm="http://www.w3.org/2000/09/xmldsig#sha1"/>
        <DigestValue>DdQjK5eCZqwouw9u6IiFS9+RMqc=</DigestValue>
      </Reference>
      <Reference URI="/xl/styles.xml?ContentType=application/vnd.openxmlformats-officedocument.spreadsheetml.styles+xml">
        <DigestMethod Algorithm="http://www.w3.org/2000/09/xmldsig#sha1"/>
        <DigestValue>wj9dFlNSVXx7H1OJ+xTZZwVqPmU=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m10Np8fa8WkYVPxevo0MGjmzRhQ=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cFAbtlY5YFrj5HZtWbS5xKjhPlY=</DigestValue>
      </Reference>
      <Reference URI="/xl/sharedStrings.xml?ContentType=application/vnd.openxmlformats-officedocument.spreadsheetml.sharedStrings+xml">
        <DigestMethod Algorithm="http://www.w3.org/2000/09/xmldsig#sha1"/>
        <DigestValue>16OW79Y21Kbd9Mj9vdc6Q4kqskI=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2018-04-04T09:16:27Z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2018-04-04T09:16:27Z</xd:SigningTime>
          <xd:SigningCertificate>
            <xd:Cert>
              <xd:CertDigest>
                <DigestMethod Algorithm="http://www.w3.org/2000/09/xmldsig#sha1"/>
                <DigestValue>fRnuKEJFSupRBij6V8usf4+LeiM=</DigestValue>
              </xd:CertDigest>
              <xd:IssuerSerial>
                <X509IssuerName>CN=PostSignum Qualified CA 2, O="Česká pošta, s.p. [IČ 47114983]", C=CZ</X509IssuerName>
                <X509SerialNumber>2950621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 Palivoda</cp:lastModifiedBy>
  <cp:lastPrinted>2015-06-17T10:31:14Z</cp:lastPrinted>
  <dcterms:created xsi:type="dcterms:W3CDTF">2014-03-05T12:43:32Z</dcterms:created>
  <dcterms:modified xsi:type="dcterms:W3CDTF">2018-03-08T09:04:37Z</dcterms:modified>
  <cp:category/>
  <cp:version/>
  <cp:contentType/>
  <cp:contentStatus/>
</cp:coreProperties>
</file>