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939" activeTab="0"/>
  </bookViews>
  <sheets>
    <sheet name="Tonery" sheetId="22" r:id="rId1"/>
  </sheets>
  <definedNames>
    <definedName name="_xlnm.Print_Area" localSheetId="0">'Tonery'!$B$1:$Q$27</definedName>
  </definedNames>
  <calcPr calcId="152511"/>
</workbook>
</file>

<file path=xl/sharedStrings.xml><?xml version="1.0" encoding="utf-8"?>
<sst xmlns="http://schemas.openxmlformats.org/spreadsheetml/2006/main" count="105" uniqueCount="82">
  <si>
    <t>Množství</t>
  </si>
  <si>
    <t>Položka</t>
  </si>
  <si>
    <t>Obchodní název + typ</t>
  </si>
  <si>
    <t>30125110-5 - Tonery pro laserové tiskárny/faxové přístroje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</si>
  <si>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</si>
  <si>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</si>
  <si>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</si>
  <si>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</si>
  <si>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</si>
  <si>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</si>
  <si>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</si>
  <si>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</si>
  <si>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</si>
  <si>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</si>
  <si>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</si>
  <si>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</si>
  <si>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</si>
  <si>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originální toner. Výtěžnost 2000 stran.</t>
  </si>
  <si>
    <t>originální toner. Výtěžnost 7000 stran.</t>
  </si>
  <si>
    <t>1.</t>
  </si>
  <si>
    <r>
      <t xml:space="preserve">Toner </t>
    </r>
    <r>
      <rPr>
        <b/>
        <sz val="11"/>
        <color theme="1"/>
        <rFont val="Calibri"/>
        <family val="2"/>
        <scheme val="minor"/>
      </rPr>
      <t>černý</t>
    </r>
    <r>
      <rPr>
        <sz val="11"/>
        <color theme="1"/>
        <rFont val="Calibri"/>
        <family val="2"/>
        <scheme val="minor"/>
      </rPr>
      <t xml:space="preserve"> pro kopírku OKI </t>
    </r>
    <r>
      <rPr>
        <b/>
        <sz val="11"/>
        <color theme="1"/>
        <rFont val="Calibri"/>
        <family val="2"/>
        <scheme val="minor"/>
      </rPr>
      <t>MC 562</t>
    </r>
  </si>
  <si>
    <r>
      <t xml:space="preserve">Toner </t>
    </r>
    <r>
      <rPr>
        <b/>
        <sz val="11"/>
        <color theme="1"/>
        <rFont val="Calibri"/>
        <family val="2"/>
        <scheme val="minor"/>
      </rPr>
      <t>modrý</t>
    </r>
    <r>
      <rPr>
        <sz val="11"/>
        <color theme="1"/>
        <rFont val="Calibri"/>
        <family val="2"/>
        <scheme val="minor"/>
      </rPr>
      <t xml:space="preserve"> pro kopírku OKI </t>
    </r>
    <r>
      <rPr>
        <b/>
        <sz val="11"/>
        <color theme="1"/>
        <rFont val="Calibri"/>
        <family val="2"/>
        <scheme val="minor"/>
      </rPr>
      <t>MC 562</t>
    </r>
  </si>
  <si>
    <r>
      <t xml:space="preserve">Toner </t>
    </r>
    <r>
      <rPr>
        <b/>
        <sz val="11"/>
        <color theme="1"/>
        <rFont val="Calibri"/>
        <family val="2"/>
        <scheme val="minor"/>
      </rPr>
      <t>červený</t>
    </r>
    <r>
      <rPr>
        <sz val="11"/>
        <color theme="1"/>
        <rFont val="Calibri"/>
        <family val="2"/>
        <scheme val="minor"/>
      </rPr>
      <t xml:space="preserve"> pro kopírku OKI </t>
    </r>
    <r>
      <rPr>
        <b/>
        <sz val="11"/>
        <color theme="1"/>
        <rFont val="Calibri"/>
        <family val="2"/>
        <scheme val="minor"/>
      </rPr>
      <t>MC 562</t>
    </r>
  </si>
  <si>
    <r>
      <t xml:space="preserve">Toner </t>
    </r>
    <r>
      <rPr>
        <b/>
        <sz val="11"/>
        <color theme="1"/>
        <rFont val="Calibri"/>
        <family val="2"/>
        <scheme val="minor"/>
      </rPr>
      <t>černý</t>
    </r>
    <r>
      <rPr>
        <sz val="11"/>
        <color theme="1"/>
        <rFont val="Calibri"/>
        <family val="2"/>
        <scheme val="minor"/>
      </rPr>
      <t xml:space="preserve"> pro kopírku OKI </t>
    </r>
    <r>
      <rPr>
        <b/>
        <sz val="11"/>
        <color theme="1"/>
        <rFont val="Calibri"/>
        <family val="2"/>
        <scheme val="minor"/>
      </rPr>
      <t>MB 461</t>
    </r>
  </si>
  <si>
    <t>originální toner. Výtěžnost minimálně 5000 stran.</t>
  </si>
  <si>
    <t>UK - M.Martínková tel.37763 7701</t>
  </si>
  <si>
    <t>Univerzitní 18,Plzeň</t>
  </si>
  <si>
    <t>2.</t>
  </si>
  <si>
    <t>Originální toner. Výtěžnost min.  18000 stran.</t>
  </si>
  <si>
    <t>Originální toner. Výtěžnost min.  12000 stran.</t>
  </si>
  <si>
    <t>Odpadní nádobka do tiskárny Triumph Adler TA 350ci</t>
  </si>
  <si>
    <t>Originální odpadní nádobka. Odpad z min. 44 000 stran.</t>
  </si>
  <si>
    <t>ANO</t>
  </si>
  <si>
    <t>ESF projekt Západočeské univerzity v Plzni, č. projektu CZ.02.2.69/0.0/0.0/16_015/0002287</t>
  </si>
  <si>
    <t>Jarmila Ircingová, KC, tel. 725 482 972</t>
  </si>
  <si>
    <t>Univerzitní 22, Plzeň, UK619</t>
  </si>
  <si>
    <t xml:space="preserve">Originální, nebo kompatibilní toner splňující podmínky certifikátu STMC. výtěžnost při 5% pokrytí 15000 stran. </t>
  </si>
  <si>
    <t>3.</t>
  </si>
  <si>
    <t>Originální nebo kompatibilní toner splňující podmínky certifikátu STMC. Výtěžnost při 5% pokrytí 25000 stran.</t>
  </si>
  <si>
    <t>CVM - Martin Cízl, Tel. 37763 4768</t>
  </si>
  <si>
    <t>Riegrova 17, RS 202,Plzeň</t>
  </si>
  <si>
    <t xml:space="preserve"> Toner do kopírovacího stroje UTAX CDC 1935_DCC 2935 KX - červená barva</t>
  </si>
  <si>
    <t xml:space="preserve">Toner do tiskárny Triumph Adler TA 350ci - černý </t>
  </si>
  <si>
    <t xml:space="preserve">Toner do tiskárny Triumph Adler TA 350ci - modrý </t>
  </si>
  <si>
    <t xml:space="preserve">Toner do tiskárny Triumph Adler TA 350ci - červený </t>
  </si>
  <si>
    <t xml:space="preserve">Toner do tiskárny Triumph Adler TA 350ci - žlutý </t>
  </si>
  <si>
    <r>
      <t>Originální, nebo kompatibilní toner splňující podmínky certifikátu STMC. Minimální výtěžnost při 5% pokrytí 6500</t>
    </r>
    <r>
      <rPr>
        <sz val="11"/>
        <color theme="1"/>
        <rFont val="Calibri"/>
        <family val="2"/>
        <scheme val="minor"/>
      </rPr>
      <t xml:space="preserve"> stran. </t>
    </r>
  </si>
  <si>
    <t xml:space="preserve">Originální, nebo kompatibilní toner splňující podmínky certifikátu STMC. Minimální výtěžnost při 5% pokrytí 34000 stran. </t>
  </si>
  <si>
    <t>4.</t>
  </si>
  <si>
    <r>
      <t>Originální, nebo kompatibilní toner splňující podmínky certifikátu STMC. Minimální výtěžnost při 5% pokrytí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2000</t>
    </r>
    <r>
      <rPr>
        <sz val="11"/>
        <color theme="1"/>
        <rFont val="Calibri"/>
        <family val="2"/>
        <scheme val="minor"/>
      </rPr>
      <t xml:space="preserve"> stran. </t>
    </r>
  </si>
  <si>
    <t>UK - KZS Martínková 37763 7788</t>
  </si>
  <si>
    <t>Sedláčkova 31, Plzeň</t>
  </si>
  <si>
    <t xml:space="preserve">  Toner do tiskárny  HP LaseJet M1522nf</t>
  </si>
  <si>
    <t xml:space="preserve"> Toner do tiskárny HPLaserJet P3005dn</t>
  </si>
  <si>
    <t xml:space="preserve"> Toner do kopírky UTAX CD 1230</t>
  </si>
  <si>
    <t>Tonery (II.) 005 - 2018 (T-(II.)-005-2018)</t>
  </si>
  <si>
    <t>Priloha_c._1_Kupni_smlouvy_technicka_specifikace_T-(II.)-005-2018</t>
  </si>
  <si>
    <t>samostatná faktura</t>
  </si>
  <si>
    <t xml:space="preserve">Název </t>
  </si>
  <si>
    <t>Měrná jednotka [MJ]</t>
  </si>
  <si>
    <t xml:space="preserve">Popis 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</si>
  <si>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</si>
  <si>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</si>
  <si>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</si>
  <si>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</si>
  <si>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</si>
  <si>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CPV - výběr
TONERY</t>
  </si>
  <si>
    <t>Toner do kopírovacího stroje UTAX CDC 1935_DCC 2935 KX - černá barva</t>
  </si>
  <si>
    <t>OKI originál cerný toner 44973508 do C511/C531/MC562 (7 000 stran)</t>
  </si>
  <si>
    <t>OKI originál modrý toner 44469706 do C511/C531/MC562 (2 000 stran)</t>
  </si>
  <si>
    <t>OKI originál červený toner 44469705 do C511/C531/MC562 (2 000 stran)</t>
  </si>
  <si>
    <t>OKI originál černý toner 44574802 do MB461/471/491 (7 000 stran)</t>
  </si>
  <si>
    <t>Triumph-Adler Copy kit CK-5511K black/černý 350ci, výtěžnost 18000 str.</t>
  </si>
  <si>
    <t>Triumph-Adler Copy kit CK-5511C cyan/modrý 350ci, výtěžnost 12000 str.</t>
  </si>
  <si>
    <t>Triumph-Adler Copy kit CK-5511M magenta/červený 350ci, výtěžnost 12000 str.</t>
  </si>
  <si>
    <t>Triumph-Adler Copy kit CK-5511Y yellow/žlutý 350ci, výtěžnost 12000 str.</t>
  </si>
  <si>
    <t>Originální odpadní nádobka do tiskárny Triumph Adler TA 350ci, pojme odpad z min. 44 000 str.</t>
  </si>
  <si>
    <t>Triumph-Adler Copy kit black/černý DCC 3005ci/3505ci/2930/2935/1930/1935, výtěžnost 25000 str.</t>
  </si>
  <si>
    <t>Triumph-Adler Copy kit magenta/červený DCC 3005ci/3505ci/2930/2935/1930/1935, výtěžnost 15000 str.</t>
  </si>
  <si>
    <t>Originální toner do kopírky UTAX CD 1230, výtěžnost 34000 str.</t>
  </si>
  <si>
    <t>Lambda Toner černý kompatibilní s HP CB436A, 2000 str.</t>
  </si>
  <si>
    <t>SAFEPRINT toner HP Q7551A č. 51A, Black, 500 str.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</si>
</sst>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/>
      <right style="medium"/>
      <top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thick"/>
      <right style="medium"/>
      <top/>
      <bottom style="thick"/>
    </border>
    <border>
      <left style="thin"/>
      <right style="thin"/>
      <top style="thin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0" fillId="4" borderId="9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13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13" xfId="0" applyNumberFormat="1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3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13" xfId="0" applyNumberFormat="1" applyFont="1" applyFill="1" applyBorder="1" applyAlignment="1" applyProtection="1">
      <alignment horizontal="center" vertical="center" wrapText="1"/>
      <protection/>
    </xf>
    <xf numFmtId="164" fontId="0" fillId="4" borderId="1" xfId="0" applyNumberFormat="1" applyFill="1" applyBorder="1" applyAlignment="1" applyProtection="1">
      <alignment horizontal="right" vertical="center" indent="1"/>
      <protection/>
    </xf>
    <xf numFmtId="164" fontId="0" fillId="4" borderId="2" xfId="0" applyNumberFormat="1" applyFill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4" borderId="9" xfId="0" applyNumberFormat="1" applyFont="1" applyFill="1" applyBorder="1" applyAlignment="1" applyProtection="1">
      <alignment horizontal="right" vertical="center" indent="1"/>
      <protection/>
    </xf>
    <xf numFmtId="164" fontId="4" fillId="4" borderId="7" xfId="0" applyNumberFormat="1" applyFont="1" applyFill="1" applyBorder="1" applyAlignment="1" applyProtection="1">
      <alignment horizontal="right" vertical="center" indent="1"/>
      <protection/>
    </xf>
    <xf numFmtId="164" fontId="4" fillId="4" borderId="8" xfId="0" applyNumberFormat="1" applyFont="1" applyFill="1" applyBorder="1" applyAlignment="1" applyProtection="1">
      <alignment horizontal="right" vertical="center" inden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 applyProtection="1">
      <alignment horizontal="left" vertical="center"/>
      <protection/>
    </xf>
    <xf numFmtId="0" fontId="10" fillId="0" borderId="0" xfId="0" applyNumberFormat="1" applyFont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top" wrapText="1"/>
      <protection/>
    </xf>
    <xf numFmtId="0" fontId="11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15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0" fillId="3" borderId="15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16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2" fontId="0" fillId="2" borderId="17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left" vertical="center" wrapText="1"/>
      <protection/>
    </xf>
    <xf numFmtId="1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2" fontId="0" fillId="2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Border="1" applyProtection="1">
      <protection/>
    </xf>
    <xf numFmtId="2" fontId="0" fillId="2" borderId="20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left" vertical="center" wrapText="1"/>
      <protection/>
    </xf>
    <xf numFmtId="1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left" vertical="center" wrapText="1"/>
      <protection/>
    </xf>
    <xf numFmtId="1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14" xfId="0" applyNumberFormat="1" applyFont="1" applyFill="1" applyBorder="1" applyAlignment="1" applyProtection="1">
      <alignment horizontal="left" vertical="center" wrapText="1" shrinkToFit="1"/>
      <protection/>
    </xf>
    <xf numFmtId="1" fontId="0" fillId="4" borderId="14" xfId="0" applyNumberFormat="1" applyFill="1" applyBorder="1" applyAlignment="1" applyProtection="1">
      <alignment horizontal="center" vertical="center" wrapText="1"/>
      <protection/>
    </xf>
    <xf numFmtId="0" fontId="4" fillId="4" borderId="14" xfId="0" applyNumberFormat="1" applyFont="1" applyFill="1" applyBorder="1" applyAlignment="1" applyProtection="1">
      <alignment horizontal="center" vertical="center" wrapText="1" shrinkToFit="1"/>
      <protection/>
    </xf>
    <xf numFmtId="0" fontId="0" fillId="4" borderId="15" xfId="0" applyNumberFormat="1" applyFill="1" applyBorder="1" applyAlignment="1" applyProtection="1">
      <alignment horizontal="left" vertical="center"/>
      <protection/>
    </xf>
    <xf numFmtId="1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/>
      <protection/>
    </xf>
    <xf numFmtId="0" fontId="0" fillId="4" borderId="15" xfId="0" applyNumberFormat="1" applyFill="1" applyBorder="1" applyAlignment="1" applyProtection="1">
      <alignment horizontal="left" vertical="center" wrapText="1"/>
      <protection/>
    </xf>
    <xf numFmtId="1" fontId="0" fillId="4" borderId="10" xfId="0" applyNumberFormat="1" applyFill="1" applyBorder="1" applyAlignment="1" applyProtection="1">
      <alignment horizontal="center" vertical="center" wrapText="1"/>
      <protection/>
    </xf>
    <xf numFmtId="2" fontId="0" fillId="2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left" vertical="center"/>
      <protection/>
    </xf>
    <xf numFmtId="1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/>
      <protection/>
    </xf>
    <xf numFmtId="0" fontId="0" fillId="4" borderId="22" xfId="0" applyNumberForma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vertical="center" wrapText="1"/>
      <protection/>
    </xf>
    <xf numFmtId="0" fontId="0" fillId="5" borderId="2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8" xfId="0" applyNumberFormat="1" applyFill="1" applyBorder="1" applyAlignment="1" applyProtection="1">
      <alignment horizontal="center" vertical="center" wrapText="1"/>
      <protection/>
    </xf>
    <xf numFmtId="0" fontId="0" fillId="4" borderId="26" xfId="0" applyFill="1" applyBorder="1" applyAlignment="1" applyProtection="1">
      <alignment horizontal="center" vertical="center" wrapText="1"/>
      <protection/>
    </xf>
    <xf numFmtId="0" fontId="0" fillId="4" borderId="27" xfId="0" applyFill="1" applyBorder="1" applyAlignment="1" applyProtection="1">
      <alignment horizontal="center" vertical="center" wrapText="1"/>
      <protection/>
    </xf>
    <xf numFmtId="0" fontId="0" fillId="4" borderId="28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9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zoomScale="80" zoomScaleNormal="80" zoomScaleSheetLayoutView="55" workbookViewId="0" topLeftCell="H12">
      <selection activeCell="O20" sqref="O20"/>
    </sheetView>
  </sheetViews>
  <sheetFormatPr defaultColWidth="8.8515625" defaultRowHeight="15"/>
  <cols>
    <col min="1" max="1" width="1.421875" style="69" customWidth="1"/>
    <col min="2" max="2" width="5.7109375" style="69" customWidth="1"/>
    <col min="3" max="3" width="43.421875" style="9" customWidth="1"/>
    <col min="4" max="4" width="9.7109375" style="102" customWidth="1"/>
    <col min="5" max="5" width="9.00390625" style="13" customWidth="1"/>
    <col min="6" max="6" width="59.140625" style="9" customWidth="1"/>
    <col min="7" max="7" width="84.00390625" style="103" customWidth="1"/>
    <col min="8" max="8" width="20.8515625" style="9" customWidth="1"/>
    <col min="9" max="9" width="19.00390625" style="9" customWidth="1"/>
    <col min="10" max="10" width="30.8515625" style="10" customWidth="1"/>
    <col min="11" max="11" width="18.57421875" style="10" customWidth="1"/>
    <col min="12" max="12" width="19.421875" style="9" customWidth="1"/>
    <col min="13" max="13" width="22.140625" style="103" hidden="1" customWidth="1"/>
    <col min="14" max="14" width="20.8515625" style="69" customWidth="1"/>
    <col min="15" max="15" width="26.57421875" style="69" customWidth="1"/>
    <col min="16" max="16" width="21.00390625" style="69" customWidth="1"/>
    <col min="17" max="17" width="19.421875" style="69" customWidth="1"/>
    <col min="18" max="18" width="51.7109375" style="96" customWidth="1"/>
    <col min="19" max="19" width="28.00390625" style="69" customWidth="1"/>
    <col min="20" max="16384" width="8.8515625" style="69" customWidth="1"/>
  </cols>
  <sheetData>
    <row r="1" spans="2:18" s="10" customFormat="1" ht="24.6" customHeight="1">
      <c r="B1" s="119" t="s">
        <v>55</v>
      </c>
      <c r="C1" s="120"/>
      <c r="D1" s="13"/>
      <c r="E1" s="13"/>
      <c r="F1" s="9"/>
      <c r="G1" s="49"/>
      <c r="H1" s="50"/>
      <c r="I1" s="51"/>
      <c r="J1" s="51"/>
      <c r="K1" s="52"/>
      <c r="L1" s="9"/>
      <c r="M1" s="9"/>
      <c r="O1" s="121" t="s">
        <v>56</v>
      </c>
      <c r="P1" s="121"/>
      <c r="Q1" s="121"/>
      <c r="R1" s="53"/>
    </row>
    <row r="2" spans="3:18" s="10" customFormat="1" ht="18.75" customHeight="1">
      <c r="C2" s="9"/>
      <c r="D2" s="7"/>
      <c r="E2" s="8"/>
      <c r="F2" s="9"/>
      <c r="G2" s="54"/>
      <c r="H2" s="54"/>
      <c r="I2" s="54"/>
      <c r="J2" s="54"/>
      <c r="K2" s="54"/>
      <c r="L2" s="9"/>
      <c r="M2" s="9"/>
      <c r="O2" s="55"/>
      <c r="P2" s="55"/>
      <c r="R2" s="56"/>
    </row>
    <row r="3" spans="2:18" s="10" customFormat="1" ht="30.75" customHeight="1">
      <c r="B3" s="57"/>
      <c r="C3" s="58" t="s">
        <v>11</v>
      </c>
      <c r="D3" s="54"/>
      <c r="E3" s="54"/>
      <c r="F3" s="54"/>
      <c r="G3" s="54"/>
      <c r="H3" s="54"/>
      <c r="I3" s="54"/>
      <c r="J3" s="54"/>
      <c r="K3" s="54"/>
      <c r="L3" s="55"/>
      <c r="M3" s="53"/>
      <c r="N3" s="53"/>
      <c r="O3" s="55"/>
      <c r="P3" s="55"/>
      <c r="R3" s="53"/>
    </row>
    <row r="4" spans="2:18" s="10" customFormat="1" ht="21" customHeight="1" thickBot="1">
      <c r="B4" s="59"/>
      <c r="C4" s="60" t="s">
        <v>14</v>
      </c>
      <c r="D4" s="54"/>
      <c r="E4" s="54"/>
      <c r="F4" s="54"/>
      <c r="G4" s="54"/>
      <c r="H4" s="55"/>
      <c r="I4" s="55"/>
      <c r="J4" s="55"/>
      <c r="K4" s="55"/>
      <c r="L4" s="55"/>
      <c r="M4" s="9"/>
      <c r="N4" s="9"/>
      <c r="O4" s="55"/>
      <c r="P4" s="55"/>
      <c r="R4" s="53"/>
    </row>
    <row r="5" spans="2:18" s="10" customFormat="1" ht="42.75" customHeight="1" thickBot="1">
      <c r="B5" s="11"/>
      <c r="C5" s="12"/>
      <c r="D5" s="13"/>
      <c r="E5" s="13"/>
      <c r="F5" s="9"/>
      <c r="G5" s="20" t="s">
        <v>12</v>
      </c>
      <c r="H5" s="9"/>
      <c r="I5" s="9"/>
      <c r="J5" s="61"/>
      <c r="L5" s="9"/>
      <c r="M5" s="14"/>
      <c r="O5" s="32" t="s">
        <v>12</v>
      </c>
      <c r="R5" s="62"/>
    </row>
    <row r="6" spans="2:18" s="10" customFormat="1" ht="112.5" customHeight="1" thickBot="1" thickTop="1">
      <c r="B6" s="15" t="s">
        <v>1</v>
      </c>
      <c r="C6" s="40" t="s">
        <v>58</v>
      </c>
      <c r="D6" s="40" t="s">
        <v>0</v>
      </c>
      <c r="E6" s="40" t="s">
        <v>59</v>
      </c>
      <c r="F6" s="40" t="s">
        <v>60</v>
      </c>
      <c r="G6" s="35" t="s">
        <v>2</v>
      </c>
      <c r="H6" s="40" t="s">
        <v>61</v>
      </c>
      <c r="I6" s="40" t="s">
        <v>62</v>
      </c>
      <c r="J6" s="40" t="s">
        <v>13</v>
      </c>
      <c r="K6" s="47" t="s">
        <v>63</v>
      </c>
      <c r="L6" s="40" t="s">
        <v>64</v>
      </c>
      <c r="M6" s="40" t="s">
        <v>65</v>
      </c>
      <c r="N6" s="40" t="s">
        <v>7</v>
      </c>
      <c r="O6" s="33" t="s">
        <v>8</v>
      </c>
      <c r="P6" s="47" t="s">
        <v>9</v>
      </c>
      <c r="Q6" s="47" t="s">
        <v>10</v>
      </c>
      <c r="R6" s="40" t="s">
        <v>66</v>
      </c>
    </row>
    <row r="7" spans="1:19" ht="36" customHeight="1" thickTop="1">
      <c r="A7" s="63" t="s">
        <v>19</v>
      </c>
      <c r="B7" s="64">
        <v>1</v>
      </c>
      <c r="C7" s="65" t="s">
        <v>20</v>
      </c>
      <c r="D7" s="66">
        <v>1</v>
      </c>
      <c r="E7" s="67" t="s">
        <v>16</v>
      </c>
      <c r="F7" s="65" t="s">
        <v>24</v>
      </c>
      <c r="G7" s="31" t="s">
        <v>68</v>
      </c>
      <c r="H7" s="123" t="s">
        <v>57</v>
      </c>
      <c r="I7" s="123"/>
      <c r="J7" s="123"/>
      <c r="K7" s="123" t="s">
        <v>25</v>
      </c>
      <c r="L7" s="123" t="s">
        <v>26</v>
      </c>
      <c r="M7" s="6">
        <f aca="true" t="shared" si="0" ref="M7:M20">D7*N7</f>
        <v>2000</v>
      </c>
      <c r="N7" s="41">
        <v>2000</v>
      </c>
      <c r="O7" s="37">
        <v>2000</v>
      </c>
      <c r="P7" s="38">
        <f aca="true" t="shared" si="1" ref="P7:P20">D7*O7</f>
        <v>2000</v>
      </c>
      <c r="Q7" s="29" t="str">
        <f aca="true" t="shared" si="2" ref="Q7:Q20">IF(ISNUMBER(O7),IF(O7&gt;N7,"NEVYHOVUJE","VYHOVUJE")," ")</f>
        <v>VYHOVUJE</v>
      </c>
      <c r="R7" s="126" t="s">
        <v>3</v>
      </c>
      <c r="S7" s="68"/>
    </row>
    <row r="8" spans="2:19" ht="36" customHeight="1">
      <c r="B8" s="70">
        <v>2</v>
      </c>
      <c r="C8" s="65" t="s">
        <v>21</v>
      </c>
      <c r="D8" s="66">
        <v>1</v>
      </c>
      <c r="E8" s="67" t="s">
        <v>16</v>
      </c>
      <c r="F8" s="65" t="s">
        <v>17</v>
      </c>
      <c r="G8" s="21" t="s">
        <v>69</v>
      </c>
      <c r="H8" s="124"/>
      <c r="I8" s="124"/>
      <c r="J8" s="124"/>
      <c r="K8" s="124"/>
      <c r="L8" s="124"/>
      <c r="M8" s="4">
        <f t="shared" si="0"/>
        <v>1900</v>
      </c>
      <c r="N8" s="41">
        <v>1900</v>
      </c>
      <c r="O8" s="26">
        <v>1600</v>
      </c>
      <c r="P8" s="30">
        <f t="shared" si="1"/>
        <v>1600</v>
      </c>
      <c r="Q8" s="27" t="str">
        <f t="shared" si="2"/>
        <v>VYHOVUJE</v>
      </c>
      <c r="R8" s="127"/>
      <c r="S8" s="68"/>
    </row>
    <row r="9" spans="2:19" ht="36" customHeight="1">
      <c r="B9" s="70">
        <v>3</v>
      </c>
      <c r="C9" s="65" t="s">
        <v>22</v>
      </c>
      <c r="D9" s="66">
        <v>2</v>
      </c>
      <c r="E9" s="67" t="s">
        <v>16</v>
      </c>
      <c r="F9" s="65" t="s">
        <v>17</v>
      </c>
      <c r="G9" s="21" t="s">
        <v>70</v>
      </c>
      <c r="H9" s="124"/>
      <c r="I9" s="124"/>
      <c r="J9" s="124"/>
      <c r="K9" s="124"/>
      <c r="L9" s="124"/>
      <c r="M9" s="4">
        <f t="shared" si="0"/>
        <v>3800</v>
      </c>
      <c r="N9" s="41">
        <v>1900</v>
      </c>
      <c r="O9" s="26">
        <v>1600</v>
      </c>
      <c r="P9" s="30">
        <f t="shared" si="1"/>
        <v>3200</v>
      </c>
      <c r="Q9" s="27" t="str">
        <f t="shared" si="2"/>
        <v>VYHOVUJE</v>
      </c>
      <c r="R9" s="127"/>
      <c r="S9" s="68"/>
    </row>
    <row r="10" spans="1:19" ht="36" customHeight="1" thickBot="1">
      <c r="A10" s="71"/>
      <c r="B10" s="72">
        <v>4</v>
      </c>
      <c r="C10" s="73" t="s">
        <v>23</v>
      </c>
      <c r="D10" s="74">
        <v>5</v>
      </c>
      <c r="E10" s="75" t="s">
        <v>16</v>
      </c>
      <c r="F10" s="73" t="s">
        <v>18</v>
      </c>
      <c r="G10" s="34" t="s">
        <v>71</v>
      </c>
      <c r="H10" s="125"/>
      <c r="I10" s="125"/>
      <c r="J10" s="125"/>
      <c r="K10" s="125"/>
      <c r="L10" s="125"/>
      <c r="M10" s="5">
        <f t="shared" si="0"/>
        <v>11500</v>
      </c>
      <c r="N10" s="42">
        <v>2300</v>
      </c>
      <c r="O10" s="26">
        <v>2300</v>
      </c>
      <c r="P10" s="36">
        <f t="shared" si="1"/>
        <v>11500</v>
      </c>
      <c r="Q10" s="28" t="str">
        <f t="shared" si="2"/>
        <v>VYHOVUJE</v>
      </c>
      <c r="R10" s="128"/>
      <c r="S10" s="68"/>
    </row>
    <row r="11" spans="1:19" ht="46.5" customHeight="1" thickTop="1">
      <c r="A11" s="63" t="s">
        <v>27</v>
      </c>
      <c r="B11" s="64">
        <v>5</v>
      </c>
      <c r="C11" s="76" t="s">
        <v>42</v>
      </c>
      <c r="D11" s="77">
        <v>2</v>
      </c>
      <c r="E11" s="78" t="s">
        <v>16</v>
      </c>
      <c r="F11" s="76" t="s">
        <v>28</v>
      </c>
      <c r="G11" s="31" t="s">
        <v>72</v>
      </c>
      <c r="H11" s="123" t="s">
        <v>57</v>
      </c>
      <c r="I11" s="123" t="s">
        <v>32</v>
      </c>
      <c r="J11" s="123" t="s">
        <v>33</v>
      </c>
      <c r="K11" s="123" t="s">
        <v>34</v>
      </c>
      <c r="L11" s="123" t="s">
        <v>35</v>
      </c>
      <c r="M11" s="6">
        <f t="shared" si="0"/>
        <v>2400</v>
      </c>
      <c r="N11" s="25">
        <v>1200</v>
      </c>
      <c r="O11" s="37">
        <v>1028</v>
      </c>
      <c r="P11" s="39">
        <f t="shared" si="1"/>
        <v>2056</v>
      </c>
      <c r="Q11" s="29" t="str">
        <f t="shared" si="2"/>
        <v>VYHOVUJE</v>
      </c>
      <c r="R11" s="126" t="s">
        <v>3</v>
      </c>
      <c r="S11" s="68"/>
    </row>
    <row r="12" spans="2:19" ht="30">
      <c r="B12" s="70">
        <v>6</v>
      </c>
      <c r="C12" s="76" t="s">
        <v>43</v>
      </c>
      <c r="D12" s="66">
        <v>2</v>
      </c>
      <c r="E12" s="78" t="s">
        <v>16</v>
      </c>
      <c r="F12" s="76" t="s">
        <v>29</v>
      </c>
      <c r="G12" s="21" t="s">
        <v>73</v>
      </c>
      <c r="H12" s="124"/>
      <c r="I12" s="124"/>
      <c r="J12" s="124"/>
      <c r="K12" s="124"/>
      <c r="L12" s="124"/>
      <c r="M12" s="4">
        <f t="shared" si="0"/>
        <v>5000</v>
      </c>
      <c r="N12" s="23">
        <v>2500</v>
      </c>
      <c r="O12" s="26">
        <v>2114</v>
      </c>
      <c r="P12" s="30">
        <f t="shared" si="1"/>
        <v>4228</v>
      </c>
      <c r="Q12" s="27" t="str">
        <f t="shared" si="2"/>
        <v>VYHOVUJE</v>
      </c>
      <c r="R12" s="127"/>
      <c r="S12" s="68"/>
    </row>
    <row r="13" spans="2:19" ht="30">
      <c r="B13" s="70">
        <v>7</v>
      </c>
      <c r="C13" s="76" t="s">
        <v>44</v>
      </c>
      <c r="D13" s="66">
        <v>2</v>
      </c>
      <c r="E13" s="78" t="s">
        <v>16</v>
      </c>
      <c r="F13" s="76" t="s">
        <v>29</v>
      </c>
      <c r="G13" s="21" t="s">
        <v>74</v>
      </c>
      <c r="H13" s="124"/>
      <c r="I13" s="124"/>
      <c r="J13" s="124"/>
      <c r="K13" s="124"/>
      <c r="L13" s="124"/>
      <c r="M13" s="4">
        <f t="shared" si="0"/>
        <v>5000</v>
      </c>
      <c r="N13" s="23">
        <v>2500</v>
      </c>
      <c r="O13" s="26">
        <v>2114</v>
      </c>
      <c r="P13" s="30">
        <f t="shared" si="1"/>
        <v>4228</v>
      </c>
      <c r="Q13" s="27" t="str">
        <f t="shared" si="2"/>
        <v>VYHOVUJE</v>
      </c>
      <c r="R13" s="127"/>
      <c r="S13" s="68"/>
    </row>
    <row r="14" spans="2:19" ht="30">
      <c r="B14" s="70">
        <v>8</v>
      </c>
      <c r="C14" s="76" t="s">
        <v>45</v>
      </c>
      <c r="D14" s="66">
        <v>2</v>
      </c>
      <c r="E14" s="78" t="s">
        <v>16</v>
      </c>
      <c r="F14" s="76" t="s">
        <v>29</v>
      </c>
      <c r="G14" s="21" t="s">
        <v>75</v>
      </c>
      <c r="H14" s="124"/>
      <c r="I14" s="124"/>
      <c r="J14" s="124"/>
      <c r="K14" s="124"/>
      <c r="L14" s="124"/>
      <c r="M14" s="4">
        <f t="shared" si="0"/>
        <v>5000</v>
      </c>
      <c r="N14" s="23">
        <v>2500</v>
      </c>
      <c r="O14" s="26">
        <v>2114</v>
      </c>
      <c r="P14" s="30">
        <f t="shared" si="1"/>
        <v>4228</v>
      </c>
      <c r="Q14" s="27" t="str">
        <f t="shared" si="2"/>
        <v>VYHOVUJE</v>
      </c>
      <c r="R14" s="127"/>
      <c r="S14" s="68"/>
    </row>
    <row r="15" spans="1:19" ht="30.75" thickBot="1">
      <c r="A15" s="71"/>
      <c r="B15" s="72">
        <v>9</v>
      </c>
      <c r="C15" s="73" t="s">
        <v>30</v>
      </c>
      <c r="D15" s="74">
        <v>2</v>
      </c>
      <c r="E15" s="75" t="s">
        <v>16</v>
      </c>
      <c r="F15" s="73" t="s">
        <v>31</v>
      </c>
      <c r="G15" s="34" t="s">
        <v>76</v>
      </c>
      <c r="H15" s="125"/>
      <c r="I15" s="125"/>
      <c r="J15" s="125"/>
      <c r="K15" s="125"/>
      <c r="L15" s="125"/>
      <c r="M15" s="5">
        <f t="shared" si="0"/>
        <v>800</v>
      </c>
      <c r="N15" s="24">
        <v>400</v>
      </c>
      <c r="O15" s="43">
        <v>400</v>
      </c>
      <c r="P15" s="36">
        <f t="shared" si="1"/>
        <v>800</v>
      </c>
      <c r="Q15" s="28" t="str">
        <f t="shared" si="2"/>
        <v>VYHOVUJE</v>
      </c>
      <c r="R15" s="128"/>
      <c r="S15" s="68"/>
    </row>
    <row r="16" spans="1:19" ht="56.25" customHeight="1" thickTop="1">
      <c r="A16" s="63" t="s">
        <v>37</v>
      </c>
      <c r="B16" s="64">
        <v>10</v>
      </c>
      <c r="C16" s="79" t="s">
        <v>67</v>
      </c>
      <c r="D16" s="80">
        <v>1</v>
      </c>
      <c r="E16" s="81" t="s">
        <v>16</v>
      </c>
      <c r="F16" s="79" t="s">
        <v>38</v>
      </c>
      <c r="G16" s="31" t="s">
        <v>77</v>
      </c>
      <c r="H16" s="123" t="s">
        <v>57</v>
      </c>
      <c r="I16" s="123"/>
      <c r="J16" s="123"/>
      <c r="K16" s="123" t="s">
        <v>39</v>
      </c>
      <c r="L16" s="123" t="s">
        <v>40</v>
      </c>
      <c r="M16" s="6">
        <f t="shared" si="0"/>
        <v>2100</v>
      </c>
      <c r="N16" s="22">
        <v>2100</v>
      </c>
      <c r="O16" s="37">
        <v>1845</v>
      </c>
      <c r="P16" s="39">
        <f t="shared" si="1"/>
        <v>1845</v>
      </c>
      <c r="Q16" s="29" t="str">
        <f t="shared" si="2"/>
        <v>VYHOVUJE</v>
      </c>
      <c r="R16" s="126" t="s">
        <v>3</v>
      </c>
      <c r="S16" s="68"/>
    </row>
    <row r="17" spans="1:19" ht="56.25" customHeight="1" thickBot="1">
      <c r="A17" s="71"/>
      <c r="B17" s="72">
        <v>11</v>
      </c>
      <c r="C17" s="73" t="s">
        <v>41</v>
      </c>
      <c r="D17" s="74">
        <v>1</v>
      </c>
      <c r="E17" s="75" t="s">
        <v>16</v>
      </c>
      <c r="F17" s="73" t="s">
        <v>36</v>
      </c>
      <c r="G17" s="34" t="s">
        <v>78</v>
      </c>
      <c r="H17" s="125"/>
      <c r="I17" s="125"/>
      <c r="J17" s="125"/>
      <c r="K17" s="125"/>
      <c r="L17" s="125"/>
      <c r="M17" s="5">
        <f t="shared" si="0"/>
        <v>2700</v>
      </c>
      <c r="N17" s="24">
        <v>2700</v>
      </c>
      <c r="O17" s="43">
        <v>2314</v>
      </c>
      <c r="P17" s="36">
        <f t="shared" si="1"/>
        <v>2314</v>
      </c>
      <c r="Q17" s="28" t="str">
        <f t="shared" si="2"/>
        <v>VYHOVUJE</v>
      </c>
      <c r="R17" s="128"/>
      <c r="S17" s="68"/>
    </row>
    <row r="18" spans="1:19" ht="60" customHeight="1" thickTop="1">
      <c r="A18" s="63" t="s">
        <v>48</v>
      </c>
      <c r="B18" s="64">
        <v>12</v>
      </c>
      <c r="C18" s="82" t="s">
        <v>52</v>
      </c>
      <c r="D18" s="83">
        <v>3</v>
      </c>
      <c r="E18" s="84" t="s">
        <v>16</v>
      </c>
      <c r="F18" s="85" t="s">
        <v>49</v>
      </c>
      <c r="G18" s="31" t="s">
        <v>80</v>
      </c>
      <c r="H18" s="123" t="s">
        <v>57</v>
      </c>
      <c r="I18" s="123"/>
      <c r="J18" s="123"/>
      <c r="K18" s="123" t="s">
        <v>50</v>
      </c>
      <c r="L18" s="123" t="s">
        <v>51</v>
      </c>
      <c r="M18" s="6">
        <f t="shared" si="0"/>
        <v>5100</v>
      </c>
      <c r="N18" s="44">
        <v>1700</v>
      </c>
      <c r="O18" s="37">
        <v>250</v>
      </c>
      <c r="P18" s="39">
        <f t="shared" si="1"/>
        <v>750</v>
      </c>
      <c r="Q18" s="29" t="str">
        <f t="shared" si="2"/>
        <v>VYHOVUJE</v>
      </c>
      <c r="R18" s="126" t="s">
        <v>3</v>
      </c>
      <c r="S18" s="68"/>
    </row>
    <row r="19" spans="2:19" ht="60" customHeight="1">
      <c r="B19" s="70">
        <v>13</v>
      </c>
      <c r="C19" s="82" t="s">
        <v>53</v>
      </c>
      <c r="D19" s="86">
        <v>3</v>
      </c>
      <c r="E19" s="84" t="s">
        <v>16</v>
      </c>
      <c r="F19" s="85" t="s">
        <v>46</v>
      </c>
      <c r="G19" s="21" t="s">
        <v>81</v>
      </c>
      <c r="H19" s="124"/>
      <c r="I19" s="124"/>
      <c r="J19" s="124"/>
      <c r="K19" s="124"/>
      <c r="L19" s="124"/>
      <c r="M19" s="4">
        <f t="shared" si="0"/>
        <v>8700</v>
      </c>
      <c r="N19" s="45">
        <v>2900</v>
      </c>
      <c r="O19" s="26">
        <v>544</v>
      </c>
      <c r="P19" s="30">
        <f t="shared" si="1"/>
        <v>1632</v>
      </c>
      <c r="Q19" s="27" t="str">
        <f t="shared" si="2"/>
        <v>VYHOVUJE</v>
      </c>
      <c r="R19" s="127"/>
      <c r="S19" s="68"/>
    </row>
    <row r="20" spans="1:19" ht="60" customHeight="1" thickBot="1">
      <c r="A20" s="71"/>
      <c r="B20" s="87">
        <v>14</v>
      </c>
      <c r="C20" s="88" t="s">
        <v>54</v>
      </c>
      <c r="D20" s="89">
        <v>1</v>
      </c>
      <c r="E20" s="90" t="s">
        <v>16</v>
      </c>
      <c r="F20" s="91" t="s">
        <v>47</v>
      </c>
      <c r="G20" s="34" t="s">
        <v>79</v>
      </c>
      <c r="H20" s="125"/>
      <c r="I20" s="125"/>
      <c r="J20" s="125"/>
      <c r="K20" s="125"/>
      <c r="L20" s="125"/>
      <c r="M20" s="5">
        <f t="shared" si="0"/>
        <v>2500</v>
      </c>
      <c r="N20" s="46">
        <v>2500</v>
      </c>
      <c r="O20" s="43">
        <v>2420</v>
      </c>
      <c r="P20" s="36">
        <f t="shared" si="1"/>
        <v>2420</v>
      </c>
      <c r="Q20" s="28" t="str">
        <f t="shared" si="2"/>
        <v>VYHOVUJE</v>
      </c>
      <c r="R20" s="128"/>
      <c r="S20" s="68"/>
    </row>
    <row r="21" spans="1:19" ht="13.5" customHeight="1" thickBot="1" thickTop="1">
      <c r="A21" s="92"/>
      <c r="B21" s="92"/>
      <c r="C21" s="93"/>
      <c r="D21" s="92"/>
      <c r="E21" s="93"/>
      <c r="F21" s="93"/>
      <c r="G21" s="94"/>
      <c r="H21" s="93"/>
      <c r="I21" s="93"/>
      <c r="J21" s="93"/>
      <c r="K21" s="93"/>
      <c r="L21" s="93"/>
      <c r="M21" s="92"/>
      <c r="N21" s="92"/>
      <c r="O21" s="95"/>
      <c r="P21" s="92"/>
      <c r="Q21" s="92"/>
      <c r="S21" s="68"/>
    </row>
    <row r="22" spans="1:19" ht="60.75" customHeight="1" thickBot="1" thickTop="1">
      <c r="A22" s="97"/>
      <c r="B22" s="122" t="s">
        <v>15</v>
      </c>
      <c r="C22" s="122"/>
      <c r="D22" s="122"/>
      <c r="E22" s="122"/>
      <c r="F22" s="122"/>
      <c r="G22" s="122"/>
      <c r="H22" s="3"/>
      <c r="I22" s="16"/>
      <c r="J22" s="16"/>
      <c r="K22" s="98"/>
      <c r="L22" s="98"/>
      <c r="M22" s="1"/>
      <c r="N22" s="40" t="s">
        <v>5</v>
      </c>
      <c r="O22" s="112" t="s">
        <v>6</v>
      </c>
      <c r="P22" s="113"/>
      <c r="Q22" s="114"/>
      <c r="R22" s="99"/>
      <c r="S22" s="68"/>
    </row>
    <row r="23" spans="1:18" ht="33" customHeight="1" thickBot="1" thickTop="1">
      <c r="A23" s="97"/>
      <c r="B23" s="115" t="s">
        <v>4</v>
      </c>
      <c r="C23" s="115"/>
      <c r="D23" s="115"/>
      <c r="E23" s="115"/>
      <c r="F23" s="115"/>
      <c r="G23" s="115"/>
      <c r="H23" s="100"/>
      <c r="K23" s="17"/>
      <c r="L23" s="17"/>
      <c r="M23" s="2"/>
      <c r="N23" s="48">
        <f>SUM(M7:M20)</f>
        <v>58500</v>
      </c>
      <c r="O23" s="116">
        <f>SUM(P7:P20)</f>
        <v>42801</v>
      </c>
      <c r="P23" s="117"/>
      <c r="Q23" s="118"/>
      <c r="R23" s="101"/>
    </row>
    <row r="24" spans="1:19" ht="39.75" customHeight="1" thickTop="1">
      <c r="A24" s="97"/>
      <c r="I24" s="18"/>
      <c r="J24" s="18"/>
      <c r="K24" s="19"/>
      <c r="L24" s="19"/>
      <c r="M24" s="104"/>
      <c r="N24" s="104"/>
      <c r="O24" s="105"/>
      <c r="P24" s="105"/>
      <c r="Q24" s="105"/>
      <c r="R24" s="101"/>
      <c r="S24" s="105"/>
    </row>
    <row r="25" spans="1:19" ht="19.9" customHeight="1">
      <c r="A25" s="97"/>
      <c r="K25" s="19"/>
      <c r="L25" s="19"/>
      <c r="M25" s="104"/>
      <c r="N25" s="3"/>
      <c r="O25" s="3"/>
      <c r="P25" s="3"/>
      <c r="Q25" s="105"/>
      <c r="R25" s="101"/>
      <c r="S25" s="105"/>
    </row>
    <row r="26" spans="1:19" ht="71.25" customHeight="1">
      <c r="A26" s="97"/>
      <c r="K26" s="19"/>
      <c r="L26" s="19"/>
      <c r="M26" s="104"/>
      <c r="N26" s="3"/>
      <c r="O26" s="3"/>
      <c r="P26" s="3"/>
      <c r="Q26" s="105"/>
      <c r="R26" s="101"/>
      <c r="S26" s="105"/>
    </row>
    <row r="27" spans="1:19" ht="36" customHeight="1">
      <c r="A27" s="97"/>
      <c r="K27" s="106"/>
      <c r="L27" s="106"/>
      <c r="M27" s="107"/>
      <c r="N27" s="104"/>
      <c r="O27" s="105"/>
      <c r="P27" s="105"/>
      <c r="Q27" s="105"/>
      <c r="R27" s="101"/>
      <c r="S27" s="105"/>
    </row>
    <row r="28" spans="1:19" ht="14.25" customHeight="1">
      <c r="A28" s="97"/>
      <c r="B28" s="105"/>
      <c r="C28" s="108"/>
      <c r="D28" s="109"/>
      <c r="E28" s="110"/>
      <c r="F28" s="108"/>
      <c r="G28" s="104"/>
      <c r="H28" s="108"/>
      <c r="I28" s="108"/>
      <c r="J28" s="111"/>
      <c r="K28" s="111"/>
      <c r="L28" s="111"/>
      <c r="M28" s="104"/>
      <c r="N28" s="104"/>
      <c r="O28" s="105"/>
      <c r="P28" s="105"/>
      <c r="Q28" s="105"/>
      <c r="R28" s="101"/>
      <c r="S28" s="105"/>
    </row>
    <row r="29" spans="1:19" ht="14.25" customHeight="1">
      <c r="A29" s="97"/>
      <c r="B29" s="105"/>
      <c r="C29" s="108"/>
      <c r="D29" s="109"/>
      <c r="E29" s="110"/>
      <c r="F29" s="108"/>
      <c r="G29" s="104"/>
      <c r="H29" s="108"/>
      <c r="I29" s="108"/>
      <c r="J29" s="111"/>
      <c r="K29" s="111"/>
      <c r="L29" s="111"/>
      <c r="M29" s="104"/>
      <c r="N29" s="104"/>
      <c r="O29" s="105"/>
      <c r="P29" s="105"/>
      <c r="Q29" s="105"/>
      <c r="R29" s="101"/>
      <c r="S29" s="105"/>
    </row>
    <row r="30" spans="1:19" ht="14.25" customHeight="1">
      <c r="A30" s="97"/>
      <c r="B30" s="105"/>
      <c r="C30" s="108"/>
      <c r="D30" s="109"/>
      <c r="E30" s="110"/>
      <c r="F30" s="108"/>
      <c r="G30" s="104"/>
      <c r="H30" s="108"/>
      <c r="I30" s="108"/>
      <c r="J30" s="111"/>
      <c r="K30" s="111"/>
      <c r="L30" s="111"/>
      <c r="M30" s="104"/>
      <c r="N30" s="104"/>
      <c r="O30" s="105"/>
      <c r="P30" s="105"/>
      <c r="Q30" s="105"/>
      <c r="R30" s="101"/>
      <c r="S30" s="105"/>
    </row>
    <row r="31" spans="1:19" ht="14.25" customHeight="1">
      <c r="A31" s="97"/>
      <c r="B31" s="105"/>
      <c r="C31" s="108"/>
      <c r="D31" s="109"/>
      <c r="E31" s="110"/>
      <c r="F31" s="108"/>
      <c r="G31" s="104"/>
      <c r="H31" s="108"/>
      <c r="I31" s="108"/>
      <c r="J31" s="111"/>
      <c r="K31" s="111"/>
      <c r="L31" s="111"/>
      <c r="M31" s="104"/>
      <c r="N31" s="104"/>
      <c r="O31" s="105"/>
      <c r="P31" s="105"/>
      <c r="Q31" s="105"/>
      <c r="R31" s="101"/>
      <c r="S31" s="105"/>
    </row>
    <row r="32" spans="3:13" ht="15">
      <c r="C32" s="10"/>
      <c r="D32" s="69"/>
      <c r="E32" s="10"/>
      <c r="F32" s="10"/>
      <c r="G32" s="69"/>
      <c r="H32" s="10"/>
      <c r="I32" s="10"/>
      <c r="L32" s="10"/>
      <c r="M32" s="69"/>
    </row>
    <row r="33" spans="3:13" ht="15">
      <c r="C33" s="10"/>
      <c r="D33" s="69"/>
      <c r="E33" s="10"/>
      <c r="F33" s="10"/>
      <c r="G33" s="69"/>
      <c r="H33" s="10"/>
      <c r="I33" s="10"/>
      <c r="L33" s="10"/>
      <c r="M33" s="69"/>
    </row>
    <row r="34" spans="3:13" ht="15">
      <c r="C34" s="10"/>
      <c r="D34" s="69"/>
      <c r="E34" s="10"/>
      <c r="F34" s="10"/>
      <c r="G34" s="69"/>
      <c r="H34" s="10"/>
      <c r="I34" s="10"/>
      <c r="L34" s="10"/>
      <c r="M34" s="69"/>
    </row>
  </sheetData>
  <sheetProtection selectLockedCells="1"/>
  <mergeCells count="30">
    <mergeCell ref="R7:R10"/>
    <mergeCell ref="J7:J10"/>
    <mergeCell ref="K7:K10"/>
    <mergeCell ref="L7:L10"/>
    <mergeCell ref="H11:H15"/>
    <mergeCell ref="I11:I15"/>
    <mergeCell ref="J11:J15"/>
    <mergeCell ref="K11:K15"/>
    <mergeCell ref="R18:R20"/>
    <mergeCell ref="R16:R17"/>
    <mergeCell ref="I16:I17"/>
    <mergeCell ref="J16:J17"/>
    <mergeCell ref="L11:L15"/>
    <mergeCell ref="R11:R15"/>
    <mergeCell ref="O22:Q22"/>
    <mergeCell ref="B23:G23"/>
    <mergeCell ref="O23:Q23"/>
    <mergeCell ref="B1:C1"/>
    <mergeCell ref="O1:Q1"/>
    <mergeCell ref="B22:G22"/>
    <mergeCell ref="H18:H20"/>
    <mergeCell ref="I18:I20"/>
    <mergeCell ref="J18:J20"/>
    <mergeCell ref="K18:K20"/>
    <mergeCell ref="L18:L20"/>
    <mergeCell ref="L16:L17"/>
    <mergeCell ref="K16:K17"/>
    <mergeCell ref="H16:H17"/>
    <mergeCell ref="H7:H10"/>
    <mergeCell ref="I7:I10"/>
  </mergeCells>
  <conditionalFormatting sqref="B7:B20">
    <cfRule type="containsBlanks" priority="57" dxfId="3">
      <formula>LEN(TRIM(B7))=0</formula>
    </cfRule>
  </conditionalFormatting>
  <conditionalFormatting sqref="B7:B20">
    <cfRule type="cellIs" priority="52" dxfId="17" operator="greaterThanOrEqual">
      <formula>1</formula>
    </cfRule>
  </conditionalFormatting>
  <conditionalFormatting sqref="Q7:Q20">
    <cfRule type="cellIs" priority="48" dxfId="16" operator="equal">
      <formula>"NEVYHOVUJE"</formula>
    </cfRule>
    <cfRule type="cellIs" priority="49" dxfId="15" operator="equal">
      <formula>"VYHOVUJE"</formula>
    </cfRule>
  </conditionalFormatting>
  <conditionalFormatting sqref="G7:G20 O7:O20">
    <cfRule type="notContainsBlanks" priority="22" dxfId="2">
      <formula>LEN(TRIM(G7))&gt;0</formula>
    </cfRule>
    <cfRule type="containsBlanks" priority="23" dxfId="1">
      <formula>LEN(TRIM(G7))=0</formula>
    </cfRule>
  </conditionalFormatting>
  <conditionalFormatting sqref="G7:G20 O7:O20">
    <cfRule type="notContainsBlanks" priority="21" dxfId="0">
      <formula>LEN(TRIM(G7))&gt;0</formula>
    </cfRule>
  </conditionalFormatting>
  <conditionalFormatting sqref="G7:G20">
    <cfRule type="notContainsBlanks" priority="20" dxfId="11">
      <formula>LEN(TRIM(G7))&gt;0</formula>
    </cfRule>
    <cfRule type="containsBlanks" priority="24" dxfId="1">
      <formula>LEN(TRIM(G7))=0</formula>
    </cfRule>
  </conditionalFormatting>
  <conditionalFormatting sqref="D7">
    <cfRule type="containsBlanks" priority="8" dxfId="3">
      <formula>LEN(TRIM(D7))=0</formula>
    </cfRule>
  </conditionalFormatting>
  <conditionalFormatting sqref="D8">
    <cfRule type="containsBlanks" priority="7" dxfId="3">
      <formula>LEN(TRIM(D8))=0</formula>
    </cfRule>
  </conditionalFormatting>
  <conditionalFormatting sqref="D9">
    <cfRule type="containsBlanks" priority="6" dxfId="3">
      <formula>LEN(TRIM(D9))=0</formula>
    </cfRule>
  </conditionalFormatting>
  <conditionalFormatting sqref="D10">
    <cfRule type="containsBlanks" priority="5" dxfId="3">
      <formula>LEN(TRIM(D10))=0</formula>
    </cfRule>
  </conditionalFormatting>
  <conditionalFormatting sqref="D11:D15">
    <cfRule type="containsBlanks" priority="4" dxfId="3">
      <formula>LEN(TRIM(D11))=0</formula>
    </cfRule>
  </conditionalFormatting>
  <conditionalFormatting sqref="D16:D17">
    <cfRule type="containsBlanks" priority="2" dxfId="3">
      <formula>LEN(TRIM(D16))=0</formula>
    </cfRule>
  </conditionalFormatting>
  <conditionalFormatting sqref="D18:D20">
    <cfRule type="containsBlanks" priority="1" dxfId="3">
      <formula>LEN(TRIM(D18))=0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jGE0fa2XQtPld01ErldN5vkMShQ=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9eQ1GOaAr2emgz0g1VOVQeqpk50=</DigestValue>
    </Reference>
  </SignedInfo>
  <SignatureValue>BgrhV6nvRmZnyrEAzh+6/5xB6t39u2yAFZyBYTEGrYgeQK63aW7IdeFK0ZjDSofgtjE5ASK9qzin
IFZLKFrkb3z5kR3oYlL5wF74P45lO/Zj1HKKSdlrK2BmymB017Ilq8xjrzwHFt0Cdy7SfCTA7iQn
U7uhv3SXnQ4JdhF459I7k/3wTvKr33RYNFwtOS1y6xnFMk87X45r5yEPiwTiv+NVrMhtOUWGy0ES
ZRthKTha3VH+Ro1CzgsV7oIc+a5sKZVZpCDmoIUPb2OJZBRDzi/5y6j8e3DLQLUEVxwXn4svDKFr
vVFSnnIGy03lmhV2Y7w6Npm+DPZf4D1bmudtSA==</SignatureValue>
  <KeyInfo>
    <X509Data>
      <X509Certificate>MIIHsTCCBpmgAwIBAgIDJNAkMA0GCSqGSIb3DQEBCwUAMF8xCzAJBgNVBAYTAkNaMSwwKgYDVQQK
DCPEjGVza8OhIHBvxaF0YSwgcy5wLiBbScSMIDQ3MTE0OTgzXTEiMCAGA1UEAxMZUG9zdFNpZ251
bSBRdWFsaWZpZWQgQ0EgMjAeFw0xNzA3MDMxMjIxMjFaFw0xODA3MjMxMjIxMjFaMIG0MQswCQYD
VQQGEwJDWjEXMBUGA1UEYRMOTlRSQ1otMjUyMzIzMTIxLTArBgNVBAoMJEF4ZXMgQ29tcHV0ZXJz
IHMuci5vLiBbScSMIDI1MjMyMzEyXTEKMAgGA1UECxMBMTEcMBoGA1UEAwwTTWdyLiBKacWZw60g
Qmxhxb5lazEQMA4GA1UEBAwHQmxhxb5lazEPMA0GA1UEKgwGSmnFmcOtMRAwDgYDVQQFEwdQMjc4
MDM3MIIBIjANBgkqhkiG9w0BAQEFAAOCAQ8AMIIBCgKCAQEAu4GRqTMm7BKV4MuRsDzgKZviwWRt
1wGAScFnXxb01JHB6RwbSSE1J/TIkjPCPdGO1lnhaXbNvzIkN3eD9qHNj8i8oQfgD1P2TjThtj3V
McTwZszqDeaFTjka5/YBcbRJPf/aUHgn94Xd+axUtqdQCatCt8H6eXyLU/77l47dP9g9JZa0H4Mk
3Wd01EL+I9EZ4MZ+mK0d7jKiL+XT9Fz7Zt5xu+ZEouwLjxTkYo+eQjpurCX4RqmvwTUySuT/f3NG
9YTtQWyHXsVVBFdSaQU/jFN1YTMeu3HOLua1VGKicVNfpKfBKh9KnGCdr42Lsoipx+gUGkwJESPo
Ww981T78RQIDAQABo4IEHjCCBBowPwYDVR0RBDgwNoEOYmxhemVrQGF4ZXMuY3qgGQYJKwYBBAHc
GQIBoAwTCjE2NDUyNDk2ODOgCQYDVQQNoAITADAJBgNVHRMEAjAAMIIBKwYDVR0gBIIBIjCCAR4w
ggEPBghngQYBBAERZDCCAQEwgdgGCCsGAQUFBwICMIHLGoHIVGVudG8ga3ZhbGlmaWtvdmFueSBj
ZXJ0aWZpa2F0IHBybyBlbGVrdHJvbmlja3kgcG9kcGlzIGJ5bCB2eWRhbiB2IHNvdWxhZHUgcyBu
YXJpemVuaW0gRVUgYy4gOTEwLzIwMTQuVGhpcyBpcyBhIHF1YWxpZmllZCBjZXJ0aWZpY2F0ZSBm
b3IgZWxlY3Ryb25pYyBzaWduYXR1cmUgYWNjb3JkaW5nIHRvIFJlZ3VsYXRpb24gKEVVKSBObyA5
MTAvMjAxNC4wJAYIKwYBBQUHAgEWGGh0dHA6Ly93d3cucG9zdHNpZ251bS5jejAJBgcEAIvsQAEA
MIGbBggrBgEFBQcBAwSBjjCBizAIBgYEAI5GAQEwagYGBACORgEFMGAwLhYoaHR0cHM6Ly93d3cu
cG9zdHNpZ251bS5jei9wZHMvcGRzX2VuLnBkZhMCZW4wLhYoaHR0cHM6Ly93d3cucG9zdHNpZ251
bS5jei9wZHMvcGRzX2NzLnBkZhMCY3MwEwYGBACORgEGMAkGBwQAjkYBBgEwgfoGCCsGAQUFBwEB
BIHtMIHqMDsGCCsGAQUFBzAChi9odHRwOi8vd3d3LnBvc3RzaWdudW0uY3ovY3J0L3BzcXVhbGlm
aWVkY2EyLmNydDA8BggrBgEFBQcwAoYwaHR0cDovL3d3dzIucG9zdHNpZ251bS5jei9jcnQvcHNx
dWFsaWZpZWRjYTIuY3J0MDsGCCsGAQUFBzAChi9odHRwOi8vcG9zdHNpZ251bS50dGMuY3ovY3J0
L3BzcXVhbGlmaWVkY2EyLmNydDAwBggrBgEFBQcwAYYkaHR0cDovL29jc3AucG9zdHNpZ251bS5j
ei9PQ1NQL1FDQTIvMA4GA1UdDwEB/wQEAwIF4DAfBgNVHSMEGDAWgBSJ6EzfiyY5PtckLhIOeufm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bGlmaWVkY2EyLmNybDAdBgNVHQ4EFgQUxd8yrH7NQuU3dvOyH0zE5VVWghgwDQYJKoZIhvcNAQEL
BQADggEBAKRyePbNquFS9MGkUAlRXnWJyprp0v95hD/jeuTZVvs3io0ObROeBUPLVDokNm4/T9vj
Vzh1ZWaQIoUBCTfByYV2yhVOieDapIRygREJkrIRccrTgqFirHMYHDh3ny4yGFHfUCd8PvJH/0pc
thXOuDajpT4Bigy78a8WoX7HTdyyF1JwJIZADyswZQxt3SIIZKunuTsFceJnOQnjgCg61N4Tb7QG
rABVikHAeIPP+SB40AXwbRJcIQirtaPd7QmUGeDNm4K47IEv5NTikK1vylqLIt/G6CjW0rfotRyA
g3O8Zf7NBrSqqa8Fodtq1WjH/BQaCasU2ffVQDhrh7hodag=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yOo2rCsIfIt39IaM44DagbL+sRU=</DigestValue>
      </Reference>
      <Reference URI="/xl/worksheets/sheet1.xml?ContentType=application/vnd.openxmlformats-officedocument.spreadsheetml.worksheet+xml">
        <DigestMethod Algorithm="http://www.w3.org/2000/09/xmldsig#sha1"/>
        <DigestValue>IUuvI42TrrMINqvnJD2Vd2VCjMU=</DigestValue>
      </Reference>
      <Reference URI="/xl/styles.xml?ContentType=application/vnd.openxmlformats-officedocument.spreadsheetml.styles+xml">
        <DigestMethod Algorithm="http://www.w3.org/2000/09/xmldsig#sha1"/>
        <DigestValue>nPXlk6PYI+E8vhbg3UdIHRPpS5Y=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m10Np8fa8WkYVPxevo0MGjmzRhQ=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FEDGU0a4z0KcofydqrA/YXmTTN8=</DigestValue>
      </Reference>
      <Reference URI="/xl/sharedStrings.xml?ContentType=application/vnd.openxmlformats-officedocument.spreadsheetml.sharedStrings+xml">
        <DigestMethod Algorithm="http://www.w3.org/2000/09/xmldsig#sha1"/>
        <DigestValue>6zVfHnt/SReii+QMOLXr7e2AQgI=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2018-03-09T13:27:56Z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2018-03-09T13:27:56Z</xd:SigningTime>
          <xd:SigningCertificate>
            <xd:Cert>
              <xd:CertDigest>
                <DigestMethod Algorithm="http://www.w3.org/2000/09/xmldsig#sha1"/>
                <DigestValue>Sc1ItgDxFsjq+ZH8GgFTJAyc15U=</DigestValue>
              </xd:CertDigest>
              <xd:IssuerSerial>
                <X509IssuerName>CN=PostSignum Qualified CA 2, O="Česká pošta, s.p. [IČ 47114983]", C=CZ</X509IssuerName>
                <X509SerialNumber>2412580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H31Iw6WRjXmZYJjMB0Vcls6phG8=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MVLNzKXKAGbyz1biQinonhDedhw=</DigestValue>
    </Reference>
  </SignedInfo>
  <SignatureValue>aKdA1S0PE0LEm/5Ip6jhuf0iCrUtLFsjxYCszr5SpdMkDx+xVLOS8yh5co4uiEB3GQCXQ+YA02ZR
Hs8nWcOklUXHdphSv5E/Pi20GbKyTc7OUe7MmSD43pG5JQb27ZECq4PEg32C6Q/duDJADOOTL5rq
+SXqO2Ain7R0Q/fkW1yW5t1bGVqxjOdP2MRXENcPvSQ6GRoGp/HaFv1HjrIrYPQHwerjn9P7FdpB
hXb1GUxOiqey+hKkz9X5wt6gGoqj6pPBqy6Kq2lLL7xiVTpPd5JiHFZBSM6RoHZ3PRl2ZGMlCA6r
kjUtYnloBZneYhuC83Wgt9LEACDEWj3kjRUIIg==</SignatureValue>
  <KeyInfo>
    <X509Data>
      <X509Certificate>MIIIATCCBumgAwIBAgIDLQXdMA0GCSqGSIb3DQEBCwUAMF8xCzAJBgNVBAYTAkNaMSwwKgYDVQQK
DCPEjGVza8OhIHBvxaF0YSwgcy5wLiBbScSMIDQ3MTE0OTgzXTEiMCAGA1UEAxMZUG9zdFNpZ251
bSBRdWFsaWZpZWQgQ0EgMjAeFw0xODAyMDgwOTAyMDJaFw0xOTAyMjgwOTAyMDJaMIH/MQswCQYD
VQQGEwJDWjEXMBUGA1UEYRMOTlRSQ1otNDk3Nzc1MTMxOTA3BgNVBAoMMFrDoXBhZG/EjWVza8Oh
IHVuaXZlcnppdGEgdiBQbHpuaSBbScSMIDQ5Nzc3NTEzXTEcMBoGA1UECxMTT2Rib3Igcm96dm9q
ZSBha3RpdjEOMAwGA1UECxMFMjEyMDExITAfBgNVBAMMGE1nci4gS2F0ZcWZaW5hIFNla3lyb3bD
oTESMBAGA1UEBAwJU2VreXJvdsOhMRIwEAYDVQQqDAlLYXRlxZlpbmExEDAOBgNVBAUTB1A0NzM5
NDcxETAPBgNVBAwTCHJlZmVyZW50MIIBIjANBgkqhkiG9w0BAQEFAAOCAQ8AMIIBCgKCAQEAyMuD
+bRbXYcBVSmaoqu7CI0jA2mNARN8xHkcoJlj3toPvr7MFpXNIaM5KU4pPIySw4hA4wc5ZiW4uh4u
CmPO7df7Ofrn/hUNaCbnT171qVtKMcUiNvx65KP0B0IjUmUUkF2wjq3HqtLlXc45+JXg3khrc9V9
yM2rohPk9Zgx13qV80xF48QjXIckMN38U2CBdEqcvWwZdiifljkwKh6oqM4V1V0HYUSJbDMI9DFx
PCJrGcXZJNH9l/Qjg0RYKcvFKr/aURVSOwsxCTreBtqBA6YunRc7c1M7exKH/Cnuxeao78TBLgou
ef8Nr8LxIiglB9ictgO3ban0RDLSdFmoTQIDAQABo4IEIzCCBB8wRAYDVR0RBD0wO4ETa3Nla3ly
b3ZAcmVrLnpjdS5jeqAZBgkrBgEEAdwZAgGgDBMKMTU5NzMzMTU4MqAJBgNVBA2gAhMAMAkGA1Ud
EwQCMAAwggErBgNVHSAEggEiMIIBHjCCAQ8GCGeBBgEEARFuMIIBATCB2AYIKwYBBQUHAgIwgcsa
gchUZW50byBrdmFsaWZpa292YW55IGNlcnRpZmlrYXQgcHJvIGVsZWt0cm9uaWNreSBwb2RwaXMg
YnlsIHZ5ZGFuIHYgc291bGFkdSBzIG5hcml6ZW5pbSBFVSBjLiA5MTAvMjAxNC5UaGlzIGlzIGEg
cXVhbGlmaWVkIGNlcnRpZmljYXRlIGZvciBlbGVjdHJvbmljIHNpZ25hdHVyZSBhY2NvcmRpbmcg
dG8gUmVndWxhdGlvbiAoRVUpIE5vIDkxMC8yMDE0LjAkBggrBgEFBQcCARYYaHR0cDovL3d3dy5w
b3N0c2lnbnVtLmN6MAkGBwQAi+xAAQAwgZsGCCsGAQUFBwEDBIGOMIGLMAgGBgQAjkYBATBqBgYE
AI5GAQUwYDAuFihodHRwczovL3d3dy5wb3N0c2lnbnVtLmN6L3Bkcy9wZHNfZW4ucGRmEwJlbjAu
FihodHRwczovL3d3dy5wb3N0c2lnbnVtLmN6L3Bkcy9wZHNfY3MucGRmEwJjczATBgYEAI5GAQYw
CQYHBACORgEGATCB+gYIKwYBBQUHAQEEge0wgeowOwYIKwYBBQUHMAKGL2h0dHA6Ly93d3cucG9z
dHNpZ251bS5jei9jcnQvcHNxdWFsaWZpZWRjYTIuY3J0MDwGCCsGAQUFBzAChjBodHRwOi8vd3d3
Mi5wb3N0c2lnbnVtLmN6L2NydC9wc3F1YWxpZmllZGNhMi5jcnQwOwYIKwYBBQUHMAKGL2h0dHA6
Ly9wb3N0c2lnbnVtLnR0Yy5jei9jcnQvcHNxdWFsaWZpZWRjYTIuY3J0MDAGCCsGAQUFBzABhiRo
dHRwOi8vb2NzcC5wb3N0c2lnbnVtLmN6L09DU1AvUUNBMi8wDgYDVR0PAQH/BAQDAgXgMB8GA1Ud
IwQYMBaAFInoTN+LJjk+1yQuEg565+Yn5daXMIGxBgNVHR8EgakwgaYwNaAzoDGGL2h0dHA6Ly93
d3cucG9zdHNpZ251bS5jei9jcmwvcHNxdWFsaWZpZWRjYTIuY3JsMDagNKAyhjBodHRwOi8vd3d3
Mi5wb3N0c2lnbnVtLmN6L2NybC9wc3F1YWxpZmllZGNhMi5jcmwwNaAzoDGGL2h0dHA6Ly9wb3N0
c2lnbnVtLnR0Yy5jei9jcmwvcHNxdWFsaWZpZWRjYTIuY3JsMB0GA1UdDgQWBBTy0CtALR523UZH
czDdgWgUsu1jRjANBgkqhkiG9w0BAQsFAAOCAQEADK1QNOUGZzwYsyEU00nzd3gMmN7gWDW9qokq
yux787J5F4x9VD+t0XaFHnFpLFLIDNmHdGq7AsVLskLJYwLU6cz8AMqjmwUwN73PwsHyE5XlBl0h
HdGrPewEteGVRgGnFxEHWJ/CDrs3nk0aquN4B+k4vOsgwT4tt9nny4htS0f/4qVeAA4Aa37cg1t7
wLhEAhSdXnlkMCzM80WsjL/FCmLBToKieHpWhTvO3YHq7Iwv4+4/jHSs+hKL/rNAfdBOHqOGLFUS
Hb8kTc529qrkcjrHhjAOcvXEhSgYZrdfR63u7K/3DSrg+N6oDKnI3Zi9UDluvq+JwHT6JcLymPOs
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yOo2rCsIfIt39IaM44DagbL+sRU=</DigestValue>
      </Reference>
      <Reference URI="/xl/worksheets/sheet1.xml?ContentType=application/vnd.openxmlformats-officedocument.spreadsheetml.worksheet+xml">
        <DigestMethod Algorithm="http://www.w3.org/2000/09/xmldsig#sha1"/>
        <DigestValue>IUuvI42TrrMINqvnJD2Vd2VCjMU=</DigestValue>
      </Reference>
      <Reference URI="/xl/styles.xml?ContentType=application/vnd.openxmlformats-officedocument.spreadsheetml.styles+xml">
        <DigestMethod Algorithm="http://www.w3.org/2000/09/xmldsig#sha1"/>
        <DigestValue>nPXlk6PYI+E8vhbg3UdIHRPpS5Y=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m10Np8fa8WkYVPxevo0MGjmzRhQ=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FEDGU0a4z0KcofydqrA/YXmTTN8=</DigestValue>
      </Reference>
      <Reference URI="/xl/sharedStrings.xml?ContentType=application/vnd.openxmlformats-officedocument.spreadsheetml.sharedStrings+xml">
        <DigestMethod Algorithm="http://www.w3.org/2000/09/xmldsig#sha1"/>
        <DigestValue>6zVfHnt/SReii+QMOLXr7e2AQgI=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2018-04-04T09:17:30Z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2018-04-04T09:17:30Z</xd:SigningTime>
          <xd:SigningCertificate>
            <xd:Cert>
              <xd:CertDigest>
                <DigestMethod Algorithm="http://www.w3.org/2000/09/xmldsig#sha1"/>
                <DigestValue>fRnuKEJFSupRBij6V8usf4+LeiM=</DigestValue>
              </xd:CertDigest>
              <xd:IssuerSerial>
                <X509IssuerName>CN=PostSignum Qualified CA 2, O="Česká pošta, s.p. [IČ 47114983]", C=CZ</X509IssuerName>
                <X509SerialNumber>2950621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2018-03-09T08:14:29Z</dcterms:modified>
  <cp:category/>
  <cp:version/>
  <cp:contentType/>
  <cp:contentStatus/>
</cp:coreProperties>
</file>