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4240" windowHeight="12855" tabRatio="939" activeTab="0"/>
  </bookViews>
  <sheets>
    <sheet name="Tonery" sheetId="22" r:id="rId1"/>
    <sheet name="SOP_T" sheetId="43" r:id="rId2"/>
    <sheet name="CPV" sheetId="18" r:id="rId3"/>
  </sheets>
  <definedNames>
    <definedName name="_xlnm.Print_Area" localSheetId="0">'Tonery'!$B$1:$S$20</definedName>
  </definedNames>
  <calcPr calcId="171027"/>
</workbook>
</file>

<file path=xl/sharedStrings.xml><?xml version="1.0" encoding="utf-8"?>
<sst xmlns="http://schemas.openxmlformats.org/spreadsheetml/2006/main" count="103" uniqueCount="77">
  <si>
    <t>Množství</t>
  </si>
  <si>
    <t>Položka</t>
  </si>
  <si>
    <t>Obchodní název + typ</t>
  </si>
  <si>
    <t>30125000-1 - Části a příslušenství fotokopírovacích strojů</t>
  </si>
  <si>
    <t>30125100-2 - Zásobníky tonerů</t>
  </si>
  <si>
    <t>30125110-5 - Tonery pro laserové tiskárny/faxové přístroje</t>
  </si>
  <si>
    <t>30125120-8 - Tonery pro fotokopírovací stroje</t>
  </si>
  <si>
    <t>30125130-1 - Tonery pro střediska zpracování dat a výzkumná a dokumentační střediska</t>
  </si>
  <si>
    <t>Tonery (T)</t>
  </si>
  <si>
    <t>V případě, že se dodavatel při předání zboží na některá uvedená tel. čísla nedovolá, bude v takovém případě volat tel. 377 631 307, 377 631 320.</t>
  </si>
  <si>
    <t>Žádanka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</si>
  <si>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</si>
  <si>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</si>
  <si>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</si>
  <si>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</si>
  <si>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</si>
  <si>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</si>
  <si>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</si>
  <si>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Pokud požaduje řešitel rozdílné (rozšiřující) obchodní podmínky, doplní je do tabulky 
(sloupec s názvem "Obchodní podmínky NAD RÁMEC STANDARDNÍCH 
obchodních podmínek")</t>
  </si>
  <si>
    <t>30192113-6 - Inkoustové náplně</t>
  </si>
  <si>
    <t>30192320-0 - Pásky do tiskáren</t>
  </si>
  <si>
    <t xml:space="preserve">30192300-4 - Inkoustové pásky </t>
  </si>
  <si>
    <t>44613700-7 - Nádoby na odpad</t>
  </si>
  <si>
    <t>tiskové zařízení je v záruční době</t>
  </si>
  <si>
    <r>
      <rPr>
        <b/>
        <sz val="14"/>
        <rFont val="Calibri"/>
        <family val="2"/>
        <scheme val="minor"/>
      </rPr>
      <t>Standardní obchodní podmínky:</t>
    </r>
    <r>
      <rPr>
        <sz val="11"/>
        <rFont val="Calibri"/>
        <family val="2"/>
        <scheme val="minor"/>
      </rPr>
      <t xml:space="preserve">
- dodání zboží do místa plnění do </t>
    </r>
    <r>
      <rPr>
        <b/>
        <sz val="11"/>
        <rFont val="Calibri"/>
        <family val="2"/>
        <scheme val="minor"/>
      </rPr>
      <t>14</t>
    </r>
    <r>
      <rPr>
        <sz val="11"/>
        <rFont val="Calibri"/>
        <family val="2"/>
        <scheme val="minor"/>
      </rPr>
      <t xml:space="preserve"> kalendářních dnů od od dojití výzvy k plnění smlouvy
- fakturace do </t>
    </r>
    <r>
      <rPr>
        <b/>
        <sz val="11"/>
        <rFont val="Calibri"/>
        <family val="2"/>
        <scheme val="minor"/>
      </rPr>
      <t>30</t>
    </r>
    <r>
      <rPr>
        <sz val="11"/>
        <rFont val="Calibri"/>
        <family val="2"/>
        <scheme val="minor"/>
      </rPr>
      <t xml:space="preserve"> dnů ode dne dodání a převzetí Zboží
- splatnost faktury  </t>
    </r>
    <r>
      <rPr>
        <b/>
        <sz val="11"/>
        <rFont val="Calibri"/>
        <family val="2"/>
        <scheme val="minor"/>
      </rPr>
      <t xml:space="preserve">30 </t>
    </r>
    <r>
      <rPr>
        <sz val="11"/>
        <rFont val="Calibri"/>
        <family val="2"/>
        <scheme val="minor"/>
      </rPr>
      <t>kalendářních dnů ode dne jejího prokazatelného doručení Kupujícímu
- prodlení Prodávajícího s dodáním Zboží a splněním veškerých povinností oproti stanovenému termínu =&gt; povinnost  zaplatit smluvní pokutu ve výši</t>
    </r>
    <r>
      <rPr>
        <b/>
        <sz val="11"/>
        <rFont val="Calibri"/>
        <family val="2"/>
        <scheme val="minor"/>
      </rPr>
      <t xml:space="preserve"> 0,5 </t>
    </r>
    <r>
      <rPr>
        <sz val="11"/>
        <rFont val="Calibri"/>
        <family val="2"/>
        <scheme val="minor"/>
      </rPr>
      <t xml:space="preserve">% z celkové kupní ceny bez DPH za každý, byť i jen započatý den prodlení
-  nedodržení lhůty pro provedení záruční opravy nebo výměny vadného Zboží ve lhůtě podle článku 8.3 =&gt; oprávnění Kupujícího uplatňovat na Prodávajícím smluvní pokutu ve výši </t>
    </r>
    <r>
      <rPr>
        <b/>
        <sz val="11"/>
        <rFont val="Calibri"/>
        <family val="2"/>
        <scheme val="minor"/>
      </rPr>
      <t>0,5</t>
    </r>
    <r>
      <rPr>
        <sz val="11"/>
        <rFont val="Calibri"/>
        <family val="2"/>
        <scheme val="minor"/>
      </rPr>
      <t xml:space="preserve"> % z kupní ceny každé dotčené položky Zboží bez DPH za každý, byť i jen započatý den prodlení
- prodlení Kupujícího s úhradou faktury =&gt; Prodávající je oprávněn uplatnit vůči Kupujícímu úrok z prodlení ve výši </t>
    </r>
    <r>
      <rPr>
        <b/>
        <sz val="11"/>
        <rFont val="Calibri"/>
        <family val="2"/>
        <scheme val="minor"/>
      </rPr>
      <t xml:space="preserve">0,05 </t>
    </r>
    <r>
      <rPr>
        <sz val="11"/>
        <rFont val="Calibri"/>
        <family val="2"/>
        <scheme val="minor"/>
      </rPr>
      <t xml:space="preserve">% z dlužné částky za každý, byť i jen započatý den prodlení s úhradou faktury
- záruka za Zboží = </t>
    </r>
    <r>
      <rPr>
        <b/>
        <sz val="11"/>
        <rFont val="Calibri"/>
        <family val="2"/>
        <scheme val="minor"/>
      </rPr>
      <t>24</t>
    </r>
    <r>
      <rPr>
        <sz val="11"/>
        <rFont val="Calibri"/>
        <family val="2"/>
        <scheme val="minor"/>
      </rPr>
      <t xml:space="preserve"> měsíců
- nástup Prodávajícího k odstraňení reklamované vady ve lhůtě nejpozději do </t>
    </r>
    <r>
      <rPr>
        <b/>
        <sz val="11"/>
        <rFont val="Calibri"/>
        <family val="2"/>
        <scheme val="minor"/>
      </rPr>
      <t>48</t>
    </r>
    <r>
      <rPr>
        <sz val="11"/>
        <rFont val="Calibri"/>
        <family val="2"/>
        <scheme val="minor"/>
      </rPr>
      <t xml:space="preserve"> hodin (možno stanovit delší lhůtu) od nahlášení závady Kupujícím Prodávajícímu
- prodávající provede záruční opravy na vlastní náklady bezodkladně, nejpozději do </t>
    </r>
    <r>
      <rPr>
        <b/>
        <sz val="11"/>
        <rFont val="Calibri"/>
        <family val="2"/>
        <scheme val="minor"/>
      </rPr>
      <t>30</t>
    </r>
    <r>
      <rPr>
        <sz val="11"/>
        <rFont val="Calibri"/>
        <family val="2"/>
        <scheme val="minor"/>
      </rPr>
      <t xml:space="preserve"> kalendářních dnů od nahlášení vady Kupujícím, není-li smluvními stranami stanoveno jinak
- prodávající se zavazuje pro účely odstranění reklamovaných vad zajistit servis Zboží po celou dobu trvání záruční lhůty</t>
    </r>
  </si>
  <si>
    <t>[DOPLNÍ DODAVATEL]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</si>
  <si>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</si>
  <si>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</si>
  <si>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</si>
  <si>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</si>
  <si>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</si>
  <si>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 xml:space="preserve">Originální toner splňující podmínky certifikátu STMC. Minimální výtěžnost při 5% pokrytí 6500 stran. </t>
  </si>
  <si>
    <t xml:space="preserve">Originální toner splňující podmínky certifikátu STMC. Minimální výtěžnost při 5% pokrytí 5000 stran. </t>
  </si>
  <si>
    <t>100251051 Sousední světy - Nachbarwelten (SA) a 43 Sousední světy - Nachbawelten (BY)</t>
  </si>
  <si>
    <t>Martin Cízl, 377 634 768</t>
  </si>
  <si>
    <t>CVM - Tandem, Riegrova 17, Plzeň, RS 202</t>
  </si>
  <si>
    <t>9019/0004/18</t>
  </si>
  <si>
    <t>Toner do tiskárny HP LJ 1320 černý</t>
  </si>
  <si>
    <t>SKM Stanková tel.724774633</t>
  </si>
  <si>
    <t>8119/0012/18</t>
  </si>
  <si>
    <t>SKM Polívková,tel.725549941</t>
  </si>
  <si>
    <t>VŠ kolej Klatovská 200,Plzeň</t>
  </si>
  <si>
    <t>VŠ kolej Máchova 14 Plzeň</t>
  </si>
  <si>
    <t>8119/0013/18</t>
  </si>
  <si>
    <t>Toner do tiskárny HP MFP M426 černý</t>
  </si>
  <si>
    <t>Originální toner splňující podmínky certifikátu STMC.Minimální výtěžnost při 5%pokrytí 9000 stran</t>
  </si>
  <si>
    <t>FF-FPR Kozáková,tel.377637744</t>
  </si>
  <si>
    <t>Sady Pětatřicátníků 16.Plzeň</t>
  </si>
  <si>
    <t>9419/0005/18</t>
  </si>
  <si>
    <t>samostatná faktura</t>
  </si>
  <si>
    <t>Priloha_c._1_Kupni_smlouvy_technicka_specifikace_T-(II.)-006-2018</t>
  </si>
  <si>
    <t>Tonery (II.) 006 - 2018 (T-(II.)-006-2018)</t>
  </si>
  <si>
    <t xml:space="preserve">Název </t>
  </si>
  <si>
    <t>Měrná jednotka [MJ]</t>
  </si>
  <si>
    <t xml:space="preserve">Popis 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</si>
  <si>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</si>
  <si>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</si>
  <si>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</si>
  <si>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</si>
  <si>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</si>
  <si>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</si>
  <si>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 xml:space="preserve">POZNÁMKA </t>
  </si>
  <si>
    <t>CPV - výběr
TONERY</t>
  </si>
  <si>
    <t>ID</t>
  </si>
  <si>
    <t>Toner do tiskárny HP Color Laser Jet Pro MFP M477fdw, černá barva</t>
  </si>
  <si>
    <t>Toner do tiskárny HP Color Laser Jet Pro MFP M477fdw, modrá barva</t>
  </si>
  <si>
    <t>Toner do tiskárny HP Color Laser Jet Pro MFP M477fdw, červená barva</t>
  </si>
  <si>
    <t>Toner do tiskárny HP Color Laser Jet Pro MFP M477fdw, žlutá barva</t>
  </si>
  <si>
    <t>Originální, nebo kompatibilní toner splňující podmínky certifikátu STMC. Minimální výtěžnost při 5%pokrytí 2500stran</t>
  </si>
  <si>
    <t>Originální, nebo kompatibilní  toner splňující podmínky certifikátu STMC.Minimální výtěžnost při 5%pokrytí 2500stran</t>
  </si>
  <si>
    <t>tiskové zařízení není v záruční době</t>
  </si>
  <si>
    <t>HP originální toner CF410X, black, 6500str., HP 410X, high capacity</t>
  </si>
  <si>
    <t>HP originální toner CF411X, cyan, 5000str., HP 410X, high capacity</t>
  </si>
  <si>
    <t>HP originální toner CF412X, yellow, 5000str., HP 410X, high capacity</t>
  </si>
  <si>
    <t>HP originální toner CF413X, magenta, 5000str., HP 410X</t>
  </si>
  <si>
    <t>(Q5949A/black/2500K) Alternativní tonerová kazeta Z+M Black pro HP LJ 1320</t>
  </si>
  <si>
    <t>HP originální toner CF226X, black, 9000str., HP 26X, high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</si>
</sst>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Garamond"/>
      <family val="1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ck"/>
    </border>
    <border>
      <left style="thick"/>
      <right/>
      <top/>
      <bottom/>
    </border>
    <border>
      <left style="medium"/>
      <right style="medium"/>
      <top/>
      <bottom style="thick"/>
    </border>
    <border>
      <left/>
      <right style="medium"/>
      <top/>
      <bottom style="thick"/>
    </border>
    <border>
      <left style="medium"/>
      <right/>
      <top/>
      <bottom style="thick"/>
    </border>
    <border>
      <left style="medium"/>
      <right style="thick"/>
      <top/>
      <bottom style="thick"/>
    </border>
    <border>
      <left style="medium"/>
      <right style="medium"/>
      <top style="thin"/>
      <bottom style="thick"/>
    </border>
    <border>
      <left style="medium"/>
      <right/>
      <top style="thin"/>
      <bottom style="thick"/>
    </border>
    <border>
      <left/>
      <right style="medium"/>
      <top style="thin"/>
      <bottom style="thick"/>
    </border>
    <border>
      <left style="medium"/>
      <right style="medium"/>
      <top/>
      <bottom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ck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3">
    <xf numFmtId="0" fontId="0" fillId="0" borderId="0" xfId="0"/>
    <xf numFmtId="49" fontId="0" fillId="0" borderId="0" xfId="0" applyNumberFormat="1" applyFill="1" applyAlignment="1" applyProtection="1">
      <alignment vertical="top" wrapText="1"/>
      <protection locked="0"/>
    </xf>
    <xf numFmtId="4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Font="1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/>
    <xf numFmtId="164" fontId="0" fillId="0" borderId="0" xfId="0" applyNumberFormat="1"/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>
      <alignment horizontal="right" vertical="center" indent="1"/>
    </xf>
    <xf numFmtId="164" fontId="8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/>
    <xf numFmtId="49" fontId="0" fillId="0" borderId="0" xfId="0" applyNumberFormat="1" applyFill="1" applyBorder="1" applyAlignment="1" applyProtection="1">
      <alignment vertical="top" wrapText="1"/>
      <protection locked="0"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 applyProtection="1">
      <alignment horizontal="center" vertical="top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14" fillId="0" borderId="0" xfId="0" applyFont="1" applyAlignment="1">
      <alignment horizontal="justify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NumberFormat="1" applyFill="1" applyAlignment="1" applyProtection="1">
      <alignment vertical="top" wrapText="1"/>
      <protection locked="0"/>
    </xf>
    <xf numFmtId="0" fontId="11" fillId="0" borderId="0" xfId="0" applyNumberFormat="1" applyFont="1" applyAlignment="1">
      <alignment horizontal="left"/>
    </xf>
    <xf numFmtId="0" fontId="12" fillId="0" borderId="0" xfId="0" applyNumberFormat="1" applyFont="1" applyFill="1" applyAlignment="1" applyProtection="1">
      <alignment horizontal="center" vertical="top" wrapText="1"/>
      <protection locked="0"/>
    </xf>
    <xf numFmtId="0" fontId="12" fillId="0" borderId="0" xfId="0" applyNumberFormat="1" applyFont="1" applyFill="1" applyAlignment="1" applyProtection="1">
      <alignment vertical="top" wrapText="1"/>
      <protection locked="0"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1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 applyProtection="1">
      <alignment horizontal="left" vertical="center" wrapText="1" indent="1"/>
      <protection locked="0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wrapText="1"/>
    </xf>
    <xf numFmtId="0" fontId="0" fillId="0" borderId="5" xfId="0" applyNumberFormat="1" applyBorder="1"/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2" fillId="0" borderId="0" xfId="0" applyNumberFormat="1" applyFont="1"/>
    <xf numFmtId="0" fontId="0" fillId="0" borderId="0" xfId="0" applyNumberFormat="1" applyAlignment="1" applyProtection="1">
      <alignment horizontal="right" vertical="center" indent="1"/>
      <protection/>
    </xf>
    <xf numFmtId="0" fontId="3" fillId="2" borderId="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/>
    <xf numFmtId="0" fontId="10" fillId="0" borderId="0" xfId="0" applyNumberFormat="1" applyFont="1" applyFill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3" fontId="0" fillId="3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0" fillId="4" borderId="5" xfId="0" applyFill="1" applyBorder="1"/>
    <xf numFmtId="0" fontId="6" fillId="4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3" borderId="9" xfId="0" applyNumberFormat="1" applyFill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2" fillId="4" borderId="8" xfId="0" applyFont="1" applyFill="1" applyBorder="1" applyAlignment="1" applyProtection="1">
      <alignment horizontal="center" vertical="center" wrapText="1"/>
      <protection/>
    </xf>
    <xf numFmtId="0" fontId="3" fillId="5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left" vertical="center" indent="1"/>
      <protection locked="0"/>
    </xf>
    <xf numFmtId="3" fontId="0" fillId="3" borderId="11" xfId="0" applyNumberForma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0" fillId="3" borderId="11" xfId="0" applyNumberFormat="1" applyFill="1" applyBorder="1" applyAlignment="1" applyProtection="1">
      <alignment horizontal="center" vertical="center" wrapText="1"/>
      <protection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4" fontId="0" fillId="3" borderId="12" xfId="0" applyNumberFormat="1" applyFill="1" applyBorder="1" applyAlignment="1" applyProtection="1">
      <alignment horizontal="right" vertical="center" indent="1"/>
      <protection/>
    </xf>
    <xf numFmtId="164" fontId="6" fillId="4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2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/>
    <xf numFmtId="0" fontId="0" fillId="0" borderId="15" xfId="0" applyBorder="1"/>
    <xf numFmtId="3" fontId="0" fillId="3" borderId="16" xfId="0" applyNumberFormat="1" applyFill="1" applyBorder="1" applyAlignment="1" applyProtection="1">
      <alignment horizontal="center" vertical="center" wrapText="1"/>
      <protection locked="0"/>
    </xf>
    <xf numFmtId="0" fontId="0" fillId="3" borderId="16" xfId="0" applyNumberFormat="1" applyFill="1" applyBorder="1" applyAlignment="1" applyProtection="1">
      <alignment horizontal="center" vertical="center" wrapText="1"/>
      <protection locked="0"/>
    </xf>
    <xf numFmtId="0" fontId="6" fillId="4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0" fillId="3" borderId="17" xfId="0" applyNumberFormat="1" applyFill="1" applyBorder="1" applyAlignment="1">
      <alignment horizontal="center" vertical="center" wrapText="1"/>
    </xf>
    <xf numFmtId="0" fontId="0" fillId="3" borderId="16" xfId="0" applyNumberFormat="1" applyFill="1" applyBorder="1" applyAlignment="1">
      <alignment horizontal="center" vertical="center" wrapText="1"/>
    </xf>
    <xf numFmtId="164" fontId="0" fillId="0" borderId="16" xfId="0" applyNumberFormat="1" applyFill="1" applyBorder="1" applyAlignment="1" applyProtection="1">
      <alignment horizontal="right" vertical="center" indent="1"/>
      <protection/>
    </xf>
    <xf numFmtId="164" fontId="0" fillId="3" borderId="18" xfId="0" applyNumberFormat="1" applyFill="1" applyBorder="1" applyAlignment="1" applyProtection="1">
      <alignment horizontal="right" vertical="center" indent="1"/>
      <protection/>
    </xf>
    <xf numFmtId="165" fontId="0" fillId="0" borderId="16" xfId="0" applyNumberFormat="1" applyBorder="1" applyAlignment="1" applyProtection="1">
      <alignment horizontal="right" vertical="center" indent="1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0" fillId="3" borderId="16" xfId="0" applyFill="1" applyBorder="1" applyAlignment="1">
      <alignment horizontal="left" vertical="center" wrapText="1" indent="1"/>
    </xf>
    <xf numFmtId="0" fontId="0" fillId="3" borderId="16" xfId="0" applyFont="1" applyFill="1" applyBorder="1" applyAlignment="1">
      <alignment horizontal="right" vertical="center" indent="1"/>
    </xf>
    <xf numFmtId="0" fontId="0" fillId="2" borderId="19" xfId="0" applyFont="1" applyFill="1" applyBorder="1" applyAlignment="1">
      <alignment horizontal="right" vertical="center" indent="1"/>
    </xf>
    <xf numFmtId="3" fontId="0" fillId="3" borderId="20" xfId="0" applyNumberFormat="1" applyFill="1" applyBorder="1" applyAlignment="1" applyProtection="1">
      <alignment horizontal="center" vertical="center" wrapText="1"/>
      <protection/>
    </xf>
    <xf numFmtId="0" fontId="6" fillId="4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0" fillId="3" borderId="20" xfId="0" applyNumberFormat="1" applyFill="1" applyBorder="1" applyAlignment="1" applyProtection="1">
      <alignment horizontal="center" vertical="center" wrapText="1"/>
      <protection locked="0"/>
    </xf>
    <xf numFmtId="164" fontId="0" fillId="0" borderId="20" xfId="0" applyNumberFormat="1" applyFill="1" applyBorder="1" applyAlignment="1" applyProtection="1">
      <alignment horizontal="right" vertical="center" indent="1"/>
      <protection/>
    </xf>
    <xf numFmtId="164" fontId="0" fillId="3" borderId="21" xfId="0" applyNumberFormat="1" applyFill="1" applyBorder="1" applyAlignment="1" applyProtection="1">
      <alignment horizontal="right" vertical="center" indent="1"/>
      <protection/>
    </xf>
    <xf numFmtId="165" fontId="0" fillId="0" borderId="20" xfId="0" applyNumberFormat="1" applyBorder="1" applyAlignment="1" applyProtection="1">
      <alignment horizontal="right" vertical="center" indent="1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3" borderId="3" xfId="0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24" xfId="0" applyNumberFormat="1" applyFont="1" applyFill="1" applyBorder="1" applyAlignment="1" applyProtection="1">
      <alignment horizontal="center" vertical="center" wrapText="1"/>
      <protection/>
    </xf>
    <xf numFmtId="2" fontId="0" fillId="2" borderId="25" xfId="0" applyNumberFormat="1" applyFill="1" applyBorder="1" applyAlignment="1" applyProtection="1">
      <alignment horizontal="center" vertical="center" wrapText="1"/>
      <protection locked="0"/>
    </xf>
    <xf numFmtId="2" fontId="0" fillId="2" borderId="26" xfId="0" applyNumberFormat="1" applyFill="1" applyBorder="1" applyAlignment="1" applyProtection="1">
      <alignment horizontal="center" vertical="center" wrapText="1"/>
      <protection locked="0"/>
    </xf>
    <xf numFmtId="2" fontId="0" fillId="2" borderId="27" xfId="0" applyNumberFormat="1" applyFill="1" applyBorder="1" applyAlignment="1" applyProtection="1">
      <alignment horizontal="center" vertical="center" wrapText="1"/>
      <protection locked="0"/>
    </xf>
    <xf numFmtId="2" fontId="0" fillId="2" borderId="28" xfId="0" applyNumberFormat="1" applyFill="1" applyBorder="1" applyAlignment="1" applyProtection="1">
      <alignment horizontal="center" vertical="center" wrapText="1"/>
      <protection locked="0"/>
    </xf>
    <xf numFmtId="2" fontId="0" fillId="2" borderId="29" xfId="0" applyNumberFormat="1" applyFill="1" applyBorder="1" applyAlignment="1" applyProtection="1">
      <alignment horizontal="center" vertical="center" wrapText="1"/>
      <protection locked="0"/>
    </xf>
    <xf numFmtId="0" fontId="4" fillId="3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8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" borderId="3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" borderId="20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>
      <alignment vertical="center" wrapText="1"/>
    </xf>
    <xf numFmtId="0" fontId="0" fillId="5" borderId="24" xfId="0" applyNumberForma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4" xfId="0" applyBorder="1" applyAlignment="1">
      <alignment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Alignment="1">
      <alignment horizontal="left"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3" borderId="8" xfId="0" applyNumberFormat="1" applyFill="1" applyBorder="1" applyAlignment="1" applyProtection="1">
      <alignment horizontal="center" vertical="center" wrapText="1"/>
      <protection/>
    </xf>
    <xf numFmtId="0" fontId="0" fillId="3" borderId="23" xfId="0" applyNumberFormat="1" applyFill="1" applyBorder="1" applyAlignment="1" applyProtection="1">
      <alignment horizontal="center" vertical="center" wrapText="1"/>
      <protection/>
    </xf>
    <xf numFmtId="0" fontId="0" fillId="3" borderId="16" xfId="0" applyNumberFormat="1" applyFill="1" applyBorder="1" applyAlignment="1" applyProtection="1">
      <alignment horizontal="center" vertical="center" wrapText="1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0" fillId="2" borderId="23" xfId="0" applyFont="1" applyFill="1" applyBorder="1" applyAlignment="1" applyProtection="1">
      <alignment horizontal="center" vertical="center"/>
      <protection/>
    </xf>
    <xf numFmtId="0" fontId="0" fillId="2" borderId="16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3" borderId="8" xfId="0" applyFill="1" applyBorder="1" applyAlignment="1" applyProtection="1">
      <alignment horizontal="center" vertical="center" wrapText="1"/>
      <protection/>
    </xf>
    <xf numFmtId="0" fontId="0" fillId="3" borderId="23" xfId="0" applyFill="1" applyBorder="1" applyAlignment="1" applyProtection="1">
      <alignment horizontal="center" vertical="center" wrapText="1"/>
      <protection/>
    </xf>
    <xf numFmtId="0" fontId="0" fillId="3" borderId="16" xfId="0" applyFill="1" applyBorder="1" applyAlignment="1" applyProtection="1">
      <alignment horizontal="center" vertical="center" wrapText="1"/>
      <protection/>
    </xf>
    <xf numFmtId="0" fontId="0" fillId="3" borderId="31" xfId="0" applyNumberFormat="1" applyFill="1" applyBorder="1" applyAlignment="1" applyProtection="1">
      <alignment horizontal="center" vertical="center" wrapText="1"/>
      <protection/>
    </xf>
    <xf numFmtId="0" fontId="0" fillId="3" borderId="32" xfId="0" applyNumberFormat="1" applyFill="1" applyBorder="1" applyAlignment="1" applyProtection="1">
      <alignment horizontal="center" vertical="center" wrapText="1"/>
      <protection/>
    </xf>
    <xf numFmtId="0" fontId="0" fillId="3" borderId="17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1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0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5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0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5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0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0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2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0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1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34</xdr:row>
      <xdr:rowOff>190500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5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6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6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0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0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4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3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2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1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0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89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5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0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2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0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99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8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7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4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8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7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6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4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0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3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2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1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0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8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7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0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6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5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4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0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89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8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0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5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4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3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8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2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89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89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0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3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0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3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99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8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7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4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4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1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9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8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5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0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5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0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0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2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0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0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0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0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0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0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0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0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0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0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1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0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1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1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1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2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2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2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2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2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2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2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2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2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2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3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3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3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3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3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3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3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3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3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3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4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4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4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4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4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4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4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4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4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4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5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5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5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5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5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5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5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5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5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5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6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0</xdr:rowOff>
    </xdr:to>
    <xdr:pic>
      <xdr:nvPicPr>
        <xdr:cNvPr id="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2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4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2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3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2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1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2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2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9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7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5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2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5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2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4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2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3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2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2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2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2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1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2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2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8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2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6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5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2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6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2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6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28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4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28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28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1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28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0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28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8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28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6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28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5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29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4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29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2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29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2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29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1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29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0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29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8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29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7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5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4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3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2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1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0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89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30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30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4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30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3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30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3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30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2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30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0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31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99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31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8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3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7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31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4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31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2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31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0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31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31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8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31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7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31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6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32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5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32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4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32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3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32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2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32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1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32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0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32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8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32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7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32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6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32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5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33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4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33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3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33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1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33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89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33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8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33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7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33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6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33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5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33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5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33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4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34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3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34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1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34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0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34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99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34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8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34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7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34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5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34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3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4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2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3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2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3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89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89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8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7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6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35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3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35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3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35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2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3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0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99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8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7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9525</xdr:rowOff>
    </xdr:to>
    <xdr:pic>
      <xdr:nvPicPr>
        <xdr:cNvPr id="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6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3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3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6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3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3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4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3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4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3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171450</xdr:rowOff>
    </xdr:to>
    <xdr:pic>
      <xdr:nvPicPr>
        <xdr:cNvPr id="3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3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4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3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4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3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2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3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1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38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8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3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99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3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8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3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7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4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3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3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1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3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3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9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3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7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3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5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3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5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4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3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2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5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4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3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2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1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8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7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5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4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3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2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4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4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4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3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4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1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4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9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4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7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5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4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5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4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4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3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2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4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4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4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1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4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4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8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4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6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4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5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4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6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4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6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4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4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46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46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1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46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0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46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8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46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6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46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5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46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4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47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2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47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2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47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1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47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0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47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8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47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7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4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5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4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4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4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3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4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2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4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1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4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0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4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89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48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48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4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48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3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48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3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48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2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48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0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48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99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49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8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4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7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4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4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4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2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4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0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4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4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8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4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7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4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6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4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5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5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4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5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3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5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2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5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1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5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6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4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4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5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42</xdr:row>
      <xdr:rowOff>0</xdr:rowOff>
    </xdr:to>
    <xdr:pic>
      <xdr:nvPicPr>
        <xdr:cNvPr id="5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79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4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4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2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5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1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99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8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7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5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5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5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5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5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5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5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5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5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5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5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5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5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5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5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4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3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2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1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8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7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5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4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3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2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7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4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3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2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8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7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7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7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5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4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3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2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0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23</xdr:row>
      <xdr:rowOff>9525</xdr:rowOff>
    </xdr:to>
    <xdr:pic>
      <xdr:nvPicPr>
        <xdr:cNvPr id="5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8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58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7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4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5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1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5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89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58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8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5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7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6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5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4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2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9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99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5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6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5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5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5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4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60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60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6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1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9525</xdr:rowOff>
    </xdr:to>
    <xdr:pic>
      <xdr:nvPicPr>
        <xdr:cNvPr id="6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27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60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6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60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5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60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4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6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3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6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2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60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1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6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0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6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99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61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7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61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5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61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4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61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3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6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0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6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89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190500</xdr:colOff>
      <xdr:row>75</xdr:row>
      <xdr:rowOff>9525</xdr:rowOff>
    </xdr:to>
    <xdr:pic>
      <xdr:nvPicPr>
        <xdr:cNvPr id="6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08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6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7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62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62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3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6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2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6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1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6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0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62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8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62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5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4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62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2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62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0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63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63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8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63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6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6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4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6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3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6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1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6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9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6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7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6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5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6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5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6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4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6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3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6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2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6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1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6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6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8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6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6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6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5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6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6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6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6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4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6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4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6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42</xdr:row>
      <xdr:rowOff>0</xdr:rowOff>
    </xdr:to>
    <xdr:pic>
      <xdr:nvPicPr>
        <xdr:cNvPr id="6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79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6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4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6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4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6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2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6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1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6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6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99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6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8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6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6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6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6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6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6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6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6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6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6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6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6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6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6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5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6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4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6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3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6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2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6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1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69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8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70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7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70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70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5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70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4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7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3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7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2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71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3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7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2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7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1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7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9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7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8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72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7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7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72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5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7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4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7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2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7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72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72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7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72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6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7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7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4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7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7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2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7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1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190500</xdr:colOff>
      <xdr:row>31</xdr:row>
      <xdr:rowOff>9525</xdr:rowOff>
    </xdr:to>
    <xdr:pic>
      <xdr:nvPicPr>
        <xdr:cNvPr id="73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0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7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89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73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8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7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5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73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4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7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2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74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1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74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99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7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4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7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3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7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7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7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7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7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7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7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7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3</xdr:row>
      <xdr:rowOff>0</xdr:rowOff>
    </xdr:to>
    <xdr:pic>
      <xdr:nvPicPr>
        <xdr:cNvPr id="7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7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5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7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4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7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3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4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7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3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7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1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7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7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89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7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7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7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5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7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5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7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4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7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03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7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22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7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7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190500</xdr:colOff>
      <xdr:row>30</xdr:row>
      <xdr:rowOff>9525</xdr:rowOff>
    </xdr:to>
    <xdr:pic>
      <xdr:nvPicPr>
        <xdr:cNvPr id="7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551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9525</xdr:rowOff>
    </xdr:from>
    <xdr:to>
      <xdr:col>2</xdr:col>
      <xdr:colOff>190500</xdr:colOff>
      <xdr:row>35</xdr:row>
      <xdr:rowOff>9525</xdr:rowOff>
    </xdr:to>
    <xdr:pic>
      <xdr:nvPicPr>
        <xdr:cNvPr id="7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64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190500</xdr:colOff>
      <xdr:row>33</xdr:row>
      <xdr:rowOff>9525</xdr:rowOff>
    </xdr:to>
    <xdr:pic>
      <xdr:nvPicPr>
        <xdr:cNvPr id="7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608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190500</xdr:colOff>
      <xdr:row>35</xdr:row>
      <xdr:rowOff>9525</xdr:rowOff>
    </xdr:to>
    <xdr:pic>
      <xdr:nvPicPr>
        <xdr:cNvPr id="7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646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7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665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9525</xdr:rowOff>
    </xdr:to>
    <xdr:pic>
      <xdr:nvPicPr>
        <xdr:cNvPr id="7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856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9525</xdr:rowOff>
    </xdr:to>
    <xdr:pic>
      <xdr:nvPicPr>
        <xdr:cNvPr id="7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856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190500</xdr:colOff>
      <xdr:row>48</xdr:row>
      <xdr:rowOff>9525</xdr:rowOff>
    </xdr:to>
    <xdr:pic>
      <xdr:nvPicPr>
        <xdr:cNvPr id="78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894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190500</xdr:colOff>
      <xdr:row>49</xdr:row>
      <xdr:rowOff>9525</xdr:rowOff>
    </xdr:to>
    <xdr:pic>
      <xdr:nvPicPr>
        <xdr:cNvPr id="78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190500</xdr:colOff>
      <xdr:row>51</xdr:row>
      <xdr:rowOff>9525</xdr:rowOff>
    </xdr:to>
    <xdr:pic>
      <xdr:nvPicPr>
        <xdr:cNvPr id="78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51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190500</xdr:colOff>
      <xdr:row>52</xdr:row>
      <xdr:rowOff>9525</xdr:rowOff>
    </xdr:to>
    <xdr:pic>
      <xdr:nvPicPr>
        <xdr:cNvPr id="78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70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190500</xdr:colOff>
      <xdr:row>54</xdr:row>
      <xdr:rowOff>9525</xdr:rowOff>
    </xdr:to>
    <xdr:pic>
      <xdr:nvPicPr>
        <xdr:cNvPr id="78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008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190500</xdr:colOff>
      <xdr:row>56</xdr:row>
      <xdr:rowOff>9525</xdr:rowOff>
    </xdr:to>
    <xdr:pic>
      <xdr:nvPicPr>
        <xdr:cNvPr id="78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046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190500</xdr:colOff>
      <xdr:row>57</xdr:row>
      <xdr:rowOff>9525</xdr:rowOff>
    </xdr:to>
    <xdr:pic>
      <xdr:nvPicPr>
        <xdr:cNvPr id="78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065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190500</xdr:colOff>
      <xdr:row>58</xdr:row>
      <xdr:rowOff>9525</xdr:rowOff>
    </xdr:to>
    <xdr:pic>
      <xdr:nvPicPr>
        <xdr:cNvPr id="79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084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60</xdr:row>
      <xdr:rowOff>9525</xdr:rowOff>
    </xdr:to>
    <xdr:pic>
      <xdr:nvPicPr>
        <xdr:cNvPr id="79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22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190500</xdr:colOff>
      <xdr:row>61</xdr:row>
      <xdr:rowOff>9525</xdr:rowOff>
    </xdr:to>
    <xdr:pic>
      <xdr:nvPicPr>
        <xdr:cNvPr id="79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42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190500</xdr:colOff>
      <xdr:row>62</xdr:row>
      <xdr:rowOff>9525</xdr:rowOff>
    </xdr:to>
    <xdr:pic>
      <xdr:nvPicPr>
        <xdr:cNvPr id="79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61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190500</xdr:colOff>
      <xdr:row>63</xdr:row>
      <xdr:rowOff>9525</xdr:rowOff>
    </xdr:to>
    <xdr:pic>
      <xdr:nvPicPr>
        <xdr:cNvPr id="79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80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190500</xdr:colOff>
      <xdr:row>65</xdr:row>
      <xdr:rowOff>9525</xdr:rowOff>
    </xdr:to>
    <xdr:pic>
      <xdr:nvPicPr>
        <xdr:cNvPr id="79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218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190500</xdr:colOff>
      <xdr:row>66</xdr:row>
      <xdr:rowOff>9525</xdr:rowOff>
    </xdr:to>
    <xdr:pic>
      <xdr:nvPicPr>
        <xdr:cNvPr id="79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237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68</xdr:row>
      <xdr:rowOff>9525</xdr:rowOff>
    </xdr:to>
    <xdr:pic>
      <xdr:nvPicPr>
        <xdr:cNvPr id="7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275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190500</xdr:colOff>
      <xdr:row>69</xdr:row>
      <xdr:rowOff>9525</xdr:rowOff>
    </xdr:to>
    <xdr:pic>
      <xdr:nvPicPr>
        <xdr:cNvPr id="7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294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190500</xdr:colOff>
      <xdr:row>70</xdr:row>
      <xdr:rowOff>9525</xdr:rowOff>
    </xdr:to>
    <xdr:pic>
      <xdr:nvPicPr>
        <xdr:cNvPr id="7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13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190500</xdr:colOff>
      <xdr:row>71</xdr:row>
      <xdr:rowOff>9525</xdr:rowOff>
    </xdr:to>
    <xdr:pic>
      <xdr:nvPicPr>
        <xdr:cNvPr id="8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32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190500</xdr:colOff>
      <xdr:row>72</xdr:row>
      <xdr:rowOff>9525</xdr:rowOff>
    </xdr:to>
    <xdr:pic>
      <xdr:nvPicPr>
        <xdr:cNvPr id="8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51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190500</xdr:colOff>
      <xdr:row>73</xdr:row>
      <xdr:rowOff>9525</xdr:rowOff>
    </xdr:to>
    <xdr:pic>
      <xdr:nvPicPr>
        <xdr:cNvPr id="8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70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190500</xdr:colOff>
      <xdr:row>74</xdr:row>
      <xdr:rowOff>9525</xdr:rowOff>
    </xdr:to>
    <xdr:pic>
      <xdr:nvPicPr>
        <xdr:cNvPr id="8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89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190500</xdr:colOff>
      <xdr:row>78</xdr:row>
      <xdr:rowOff>9525</xdr:rowOff>
    </xdr:to>
    <xdr:pic>
      <xdr:nvPicPr>
        <xdr:cNvPr id="80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190500</xdr:colOff>
      <xdr:row>79</xdr:row>
      <xdr:rowOff>9525</xdr:rowOff>
    </xdr:to>
    <xdr:pic>
      <xdr:nvPicPr>
        <xdr:cNvPr id="80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484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190500</xdr:colOff>
      <xdr:row>80</xdr:row>
      <xdr:rowOff>9525</xdr:rowOff>
    </xdr:to>
    <xdr:pic>
      <xdr:nvPicPr>
        <xdr:cNvPr id="80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03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190500</xdr:colOff>
      <xdr:row>81</xdr:row>
      <xdr:rowOff>9525</xdr:rowOff>
    </xdr:to>
    <xdr:pic>
      <xdr:nvPicPr>
        <xdr:cNvPr id="80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23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190500</xdr:colOff>
      <xdr:row>82</xdr:row>
      <xdr:rowOff>9525</xdr:rowOff>
    </xdr:to>
    <xdr:pic>
      <xdr:nvPicPr>
        <xdr:cNvPr id="80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42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190500</xdr:colOff>
      <xdr:row>84</xdr:row>
      <xdr:rowOff>9525</xdr:rowOff>
    </xdr:to>
    <xdr:pic>
      <xdr:nvPicPr>
        <xdr:cNvPr id="80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80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190500</xdr:colOff>
      <xdr:row>85</xdr:row>
      <xdr:rowOff>9525</xdr:rowOff>
    </xdr:to>
    <xdr:pic>
      <xdr:nvPicPr>
        <xdr:cNvPr id="81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99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190500</xdr:colOff>
      <xdr:row>86</xdr:row>
      <xdr:rowOff>9525</xdr:rowOff>
    </xdr:to>
    <xdr:pic>
      <xdr:nvPicPr>
        <xdr:cNvPr id="81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618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190500</xdr:colOff>
      <xdr:row>87</xdr:row>
      <xdr:rowOff>9525</xdr:rowOff>
    </xdr:to>
    <xdr:pic>
      <xdr:nvPicPr>
        <xdr:cNvPr id="8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637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190500</xdr:colOff>
      <xdr:row>90</xdr:row>
      <xdr:rowOff>9525</xdr:rowOff>
    </xdr:to>
    <xdr:pic>
      <xdr:nvPicPr>
        <xdr:cNvPr id="81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694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190500</xdr:colOff>
      <xdr:row>92</xdr:row>
      <xdr:rowOff>9525</xdr:rowOff>
    </xdr:to>
    <xdr:pic>
      <xdr:nvPicPr>
        <xdr:cNvPr id="81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32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190500</xdr:colOff>
      <xdr:row>94</xdr:row>
      <xdr:rowOff>9525</xdr:rowOff>
    </xdr:to>
    <xdr:pic>
      <xdr:nvPicPr>
        <xdr:cNvPr id="81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70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190500</xdr:colOff>
      <xdr:row>95</xdr:row>
      <xdr:rowOff>9525</xdr:rowOff>
    </xdr:to>
    <xdr:pic>
      <xdr:nvPicPr>
        <xdr:cNvPr id="81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89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190500</xdr:colOff>
      <xdr:row>96</xdr:row>
      <xdr:rowOff>9525</xdr:rowOff>
    </xdr:to>
    <xdr:pic>
      <xdr:nvPicPr>
        <xdr:cNvPr id="81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808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190500</xdr:colOff>
      <xdr:row>97</xdr:row>
      <xdr:rowOff>9525</xdr:rowOff>
    </xdr:to>
    <xdr:pic>
      <xdr:nvPicPr>
        <xdr:cNvPr id="81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827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190500</xdr:colOff>
      <xdr:row>98</xdr:row>
      <xdr:rowOff>9525</xdr:rowOff>
    </xdr:to>
    <xdr:pic>
      <xdr:nvPicPr>
        <xdr:cNvPr id="81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846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190500</xdr:colOff>
      <xdr:row>99</xdr:row>
      <xdr:rowOff>9525</xdr:rowOff>
    </xdr:to>
    <xdr:pic>
      <xdr:nvPicPr>
        <xdr:cNvPr id="82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865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190500</xdr:colOff>
      <xdr:row>100</xdr:row>
      <xdr:rowOff>9525</xdr:rowOff>
    </xdr:to>
    <xdr:pic>
      <xdr:nvPicPr>
        <xdr:cNvPr id="82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884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190500</xdr:colOff>
      <xdr:row>102</xdr:row>
      <xdr:rowOff>9525</xdr:rowOff>
    </xdr:to>
    <xdr:pic>
      <xdr:nvPicPr>
        <xdr:cNvPr id="82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923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190500</xdr:colOff>
      <xdr:row>103</xdr:row>
      <xdr:rowOff>9525</xdr:rowOff>
    </xdr:to>
    <xdr:pic>
      <xdr:nvPicPr>
        <xdr:cNvPr id="82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942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190500</xdr:colOff>
      <xdr:row>104</xdr:row>
      <xdr:rowOff>9525</xdr:rowOff>
    </xdr:to>
    <xdr:pic>
      <xdr:nvPicPr>
        <xdr:cNvPr id="82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961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190500</xdr:colOff>
      <xdr:row>105</xdr:row>
      <xdr:rowOff>9525</xdr:rowOff>
    </xdr:to>
    <xdr:pic>
      <xdr:nvPicPr>
        <xdr:cNvPr id="82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980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190500</xdr:colOff>
      <xdr:row>107</xdr:row>
      <xdr:rowOff>9525</xdr:rowOff>
    </xdr:to>
    <xdr:pic>
      <xdr:nvPicPr>
        <xdr:cNvPr id="82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18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190500</xdr:colOff>
      <xdr:row>108</xdr:row>
      <xdr:rowOff>9525</xdr:rowOff>
    </xdr:to>
    <xdr:pic>
      <xdr:nvPicPr>
        <xdr:cNvPr id="82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37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190500</xdr:colOff>
      <xdr:row>109</xdr:row>
      <xdr:rowOff>9525</xdr:rowOff>
    </xdr:to>
    <xdr:pic>
      <xdr:nvPicPr>
        <xdr:cNvPr id="82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56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190500</xdr:colOff>
      <xdr:row>110</xdr:row>
      <xdr:rowOff>9525</xdr:rowOff>
    </xdr:to>
    <xdr:pic>
      <xdr:nvPicPr>
        <xdr:cNvPr id="82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75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190500</xdr:colOff>
      <xdr:row>111</xdr:row>
      <xdr:rowOff>9525</xdr:rowOff>
    </xdr:to>
    <xdr:pic>
      <xdr:nvPicPr>
        <xdr:cNvPr id="83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94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190500</xdr:colOff>
      <xdr:row>112</xdr:row>
      <xdr:rowOff>9525</xdr:rowOff>
    </xdr:to>
    <xdr:pic>
      <xdr:nvPicPr>
        <xdr:cNvPr id="83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113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114</xdr:row>
      <xdr:rowOff>9525</xdr:rowOff>
    </xdr:to>
    <xdr:pic>
      <xdr:nvPicPr>
        <xdr:cNvPr id="83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151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190500</xdr:colOff>
      <xdr:row>116</xdr:row>
      <xdr:rowOff>9525</xdr:rowOff>
    </xdr:to>
    <xdr:pic>
      <xdr:nvPicPr>
        <xdr:cNvPr id="83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189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190500</xdr:colOff>
      <xdr:row>117</xdr:row>
      <xdr:rowOff>9525</xdr:rowOff>
    </xdr:to>
    <xdr:pic>
      <xdr:nvPicPr>
        <xdr:cNvPr id="83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08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190500</xdr:colOff>
      <xdr:row>118</xdr:row>
      <xdr:rowOff>9525</xdr:rowOff>
    </xdr:to>
    <xdr:pic>
      <xdr:nvPicPr>
        <xdr:cNvPr id="83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27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190500</xdr:colOff>
      <xdr:row>119</xdr:row>
      <xdr:rowOff>9525</xdr:rowOff>
    </xdr:to>
    <xdr:pic>
      <xdr:nvPicPr>
        <xdr:cNvPr id="83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46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190500</xdr:colOff>
      <xdr:row>120</xdr:row>
      <xdr:rowOff>9525</xdr:rowOff>
    </xdr:to>
    <xdr:pic>
      <xdr:nvPicPr>
        <xdr:cNvPr id="83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65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190500</xdr:colOff>
      <xdr:row>121</xdr:row>
      <xdr:rowOff>9525</xdr:rowOff>
    </xdr:to>
    <xdr:pic>
      <xdr:nvPicPr>
        <xdr:cNvPr id="83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85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190500</xdr:colOff>
      <xdr:row>122</xdr:row>
      <xdr:rowOff>9525</xdr:rowOff>
    </xdr:to>
    <xdr:pic>
      <xdr:nvPicPr>
        <xdr:cNvPr id="83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304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190500</xdr:colOff>
      <xdr:row>123</xdr:row>
      <xdr:rowOff>9525</xdr:rowOff>
    </xdr:to>
    <xdr:pic>
      <xdr:nvPicPr>
        <xdr:cNvPr id="84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323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190500</xdr:colOff>
      <xdr:row>125</xdr:row>
      <xdr:rowOff>9525</xdr:rowOff>
    </xdr:to>
    <xdr:pic>
      <xdr:nvPicPr>
        <xdr:cNvPr id="84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361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190500</xdr:colOff>
      <xdr:row>126</xdr:row>
      <xdr:rowOff>9525</xdr:rowOff>
    </xdr:to>
    <xdr:pic>
      <xdr:nvPicPr>
        <xdr:cNvPr id="84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380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190500</xdr:colOff>
      <xdr:row>127</xdr:row>
      <xdr:rowOff>9525</xdr:rowOff>
    </xdr:to>
    <xdr:pic>
      <xdr:nvPicPr>
        <xdr:cNvPr id="84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399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190500</xdr:colOff>
      <xdr:row>128</xdr:row>
      <xdr:rowOff>9525</xdr:rowOff>
    </xdr:to>
    <xdr:pic>
      <xdr:nvPicPr>
        <xdr:cNvPr id="84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418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190500</xdr:colOff>
      <xdr:row>129</xdr:row>
      <xdr:rowOff>9525</xdr:rowOff>
    </xdr:to>
    <xdr:pic>
      <xdr:nvPicPr>
        <xdr:cNvPr id="84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437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190500</xdr:colOff>
      <xdr:row>131</xdr:row>
      <xdr:rowOff>9525</xdr:rowOff>
    </xdr:to>
    <xdr:pic>
      <xdr:nvPicPr>
        <xdr:cNvPr id="84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475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190500</xdr:colOff>
      <xdr:row>133</xdr:row>
      <xdr:rowOff>9525</xdr:rowOff>
    </xdr:to>
    <xdr:pic>
      <xdr:nvPicPr>
        <xdr:cNvPr id="84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513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9525</xdr:rowOff>
    </xdr:to>
    <xdr:pic>
      <xdr:nvPicPr>
        <xdr:cNvPr id="84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532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9525</xdr:rowOff>
    </xdr:to>
    <xdr:pic>
      <xdr:nvPicPr>
        <xdr:cNvPr id="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532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190500</xdr:colOff>
      <xdr:row>137</xdr:row>
      <xdr:rowOff>9525</xdr:rowOff>
    </xdr:to>
    <xdr:pic>
      <xdr:nvPicPr>
        <xdr:cNvPr id="8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589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190500</xdr:colOff>
      <xdr:row>137</xdr:row>
      <xdr:rowOff>9525</xdr:rowOff>
    </xdr:to>
    <xdr:pic>
      <xdr:nvPicPr>
        <xdr:cNvPr id="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589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190500</xdr:colOff>
      <xdr:row>138</xdr:row>
      <xdr:rowOff>9525</xdr:rowOff>
    </xdr:to>
    <xdr:pic>
      <xdr:nvPicPr>
        <xdr:cNvPr id="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08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190500</xdr:colOff>
      <xdr:row>139</xdr:row>
      <xdr:rowOff>9525</xdr:rowOff>
    </xdr:to>
    <xdr:pic>
      <xdr:nvPicPr>
        <xdr:cNvPr id="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27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190500</xdr:colOff>
      <xdr:row>140</xdr:row>
      <xdr:rowOff>9525</xdr:rowOff>
    </xdr:to>
    <xdr:pic>
      <xdr:nvPicPr>
        <xdr:cNvPr id="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46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190500</xdr:colOff>
      <xdr:row>144</xdr:row>
      <xdr:rowOff>9525</xdr:rowOff>
    </xdr:to>
    <xdr:pic>
      <xdr:nvPicPr>
        <xdr:cNvPr id="85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723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190500</xdr:colOff>
      <xdr:row>144</xdr:row>
      <xdr:rowOff>9525</xdr:rowOff>
    </xdr:to>
    <xdr:pic>
      <xdr:nvPicPr>
        <xdr:cNvPr id="85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723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190500</xdr:colOff>
      <xdr:row>145</xdr:row>
      <xdr:rowOff>9525</xdr:rowOff>
    </xdr:to>
    <xdr:pic>
      <xdr:nvPicPr>
        <xdr:cNvPr id="85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742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190500</xdr:colOff>
      <xdr:row>146</xdr:row>
      <xdr:rowOff>9525</xdr:rowOff>
    </xdr:to>
    <xdr:pic>
      <xdr:nvPicPr>
        <xdr:cNvPr id="8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76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190500</xdr:colOff>
      <xdr:row>147</xdr:row>
      <xdr:rowOff>9525</xdr:rowOff>
    </xdr:to>
    <xdr:pic>
      <xdr:nvPicPr>
        <xdr:cNvPr id="8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780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190500</xdr:colOff>
      <xdr:row>148</xdr:row>
      <xdr:rowOff>9525</xdr:rowOff>
    </xdr:to>
    <xdr:pic>
      <xdr:nvPicPr>
        <xdr:cNvPr id="8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799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190500</xdr:colOff>
      <xdr:row>149</xdr:row>
      <xdr:rowOff>9525</xdr:rowOff>
    </xdr:to>
    <xdr:pic>
      <xdr:nvPicPr>
        <xdr:cNvPr id="8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18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190500</xdr:colOff>
      <xdr:row>150</xdr:row>
      <xdr:rowOff>9525</xdr:rowOff>
    </xdr:to>
    <xdr:pic>
      <xdr:nvPicPr>
        <xdr:cNvPr id="8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37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190500</xdr:colOff>
      <xdr:row>151</xdr:row>
      <xdr:rowOff>9525</xdr:rowOff>
    </xdr:to>
    <xdr:pic>
      <xdr:nvPicPr>
        <xdr:cNvPr id="8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56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8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56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8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7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9525</xdr:rowOff>
    </xdr:to>
    <xdr:pic>
      <xdr:nvPicPr>
        <xdr:cNvPr id="8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94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9525</xdr:rowOff>
    </xdr:to>
    <xdr:pic>
      <xdr:nvPicPr>
        <xdr:cNvPr id="8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94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9525</xdr:rowOff>
    </xdr:to>
    <xdr:pic>
      <xdr:nvPicPr>
        <xdr:cNvPr id="8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513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180975</xdr:rowOff>
    </xdr:from>
    <xdr:to>
      <xdr:col>2</xdr:col>
      <xdr:colOff>190500</xdr:colOff>
      <xdr:row>42</xdr:row>
      <xdr:rowOff>0</xdr:rowOff>
    </xdr:to>
    <xdr:pic>
      <xdr:nvPicPr>
        <xdr:cNvPr id="8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79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9525</xdr:rowOff>
    </xdr:to>
    <xdr:pic>
      <xdr:nvPicPr>
        <xdr:cNvPr id="8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684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9525</xdr:rowOff>
    </xdr:to>
    <xdr:pic>
      <xdr:nvPicPr>
        <xdr:cNvPr id="8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684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9525</xdr:rowOff>
    </xdr:to>
    <xdr:pic>
      <xdr:nvPicPr>
        <xdr:cNvPr id="8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22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190500</xdr:colOff>
      <xdr:row>40</xdr:row>
      <xdr:rowOff>9525</xdr:rowOff>
    </xdr:to>
    <xdr:pic>
      <xdr:nvPicPr>
        <xdr:cNvPr id="8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41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41</xdr:row>
      <xdr:rowOff>9525</xdr:rowOff>
    </xdr:to>
    <xdr:pic>
      <xdr:nvPicPr>
        <xdr:cNvPr id="88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61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9525</xdr:rowOff>
    </xdr:to>
    <xdr:pic>
      <xdr:nvPicPr>
        <xdr:cNvPr id="88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80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190500</xdr:colOff>
      <xdr:row>43</xdr:row>
      <xdr:rowOff>9525</xdr:rowOff>
    </xdr:to>
    <xdr:pic>
      <xdr:nvPicPr>
        <xdr:cNvPr id="8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99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190500</xdr:colOff>
      <xdr:row>44</xdr:row>
      <xdr:rowOff>9525</xdr:rowOff>
    </xdr:to>
    <xdr:pic>
      <xdr:nvPicPr>
        <xdr:cNvPr id="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818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190500</xdr:colOff>
      <xdr:row>45</xdr:row>
      <xdr:rowOff>9525</xdr:rowOff>
    </xdr:to>
    <xdr:pic>
      <xdr:nvPicPr>
        <xdr:cNvPr id="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837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8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8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8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8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8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8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8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8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9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9525</xdr:rowOff>
    </xdr:to>
    <xdr:pic>
      <xdr:nvPicPr>
        <xdr:cNvPr id="9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5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9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4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9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3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9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2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9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1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9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8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9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7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9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5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4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9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03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22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4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3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1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89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7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5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5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4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03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22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9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9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9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9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9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9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9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9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3</xdr:row>
      <xdr:rowOff>0</xdr:rowOff>
    </xdr:to>
    <xdr:pic>
      <xdr:nvPicPr>
        <xdr:cNvPr id="9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9525</xdr:rowOff>
    </xdr:to>
    <xdr:pic>
      <xdr:nvPicPr>
        <xdr:cNvPr id="9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75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9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94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9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13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9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32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9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51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17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9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08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9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27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65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284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03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22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322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5286375</xdr:colOff>
      <xdr:row>23</xdr:row>
      <xdr:rowOff>104775</xdr:rowOff>
    </xdr:from>
    <xdr:to>
      <xdr:col>2</xdr:col>
      <xdr:colOff>142875</xdr:colOff>
      <xdr:row>24</xdr:row>
      <xdr:rowOff>123825</xdr:rowOff>
    </xdr:to>
    <xdr:pic>
      <xdr:nvPicPr>
        <xdr:cNvPr id="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476750"/>
          <a:ext cx="142875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5286375</xdr:colOff>
      <xdr:row>31</xdr:row>
      <xdr:rowOff>57150</xdr:rowOff>
    </xdr:from>
    <xdr:to>
      <xdr:col>2</xdr:col>
      <xdr:colOff>171450</xdr:colOff>
      <xdr:row>32</xdr:row>
      <xdr:rowOff>66675</xdr:rowOff>
    </xdr:to>
    <xdr:pic>
      <xdr:nvPicPr>
        <xdr:cNvPr id="9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5953125"/>
          <a:ext cx="1714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133350</xdr:rowOff>
    </xdr:from>
    <xdr:to>
      <xdr:col>2</xdr:col>
      <xdr:colOff>190500</xdr:colOff>
      <xdr:row>25</xdr:row>
      <xdr:rowOff>142875</xdr:rowOff>
    </xdr:to>
    <xdr:pic>
      <xdr:nvPicPr>
        <xdr:cNvPr id="9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469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9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4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9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3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2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9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1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9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8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6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5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4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3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2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9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2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9525</xdr:rowOff>
    </xdr:from>
    <xdr:to>
      <xdr:col>1</xdr:col>
      <xdr:colOff>190500</xdr:colOff>
      <xdr:row>34</xdr:row>
      <xdr:rowOff>9525</xdr:rowOff>
    </xdr:to>
    <xdr:pic>
      <xdr:nvPicPr>
        <xdr:cNvPr id="9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9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89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10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7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100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6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1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7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1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7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10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5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100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4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100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100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1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10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89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9525</xdr:rowOff>
    </xdr:to>
    <xdr:pic>
      <xdr:nvPicPr>
        <xdr:cNvPr id="100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27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101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6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101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5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101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3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101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2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101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2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101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1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101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99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101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8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10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6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10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5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10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4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10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3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10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2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10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1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10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0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190500</xdr:colOff>
      <xdr:row>77</xdr:row>
      <xdr:rowOff>9525</xdr:rowOff>
    </xdr:to>
    <xdr:pic>
      <xdr:nvPicPr>
        <xdr:cNvPr id="102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46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102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102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4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102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3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102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3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103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1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103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0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103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99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10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8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10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5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190500</xdr:colOff>
      <xdr:row>91</xdr:row>
      <xdr:rowOff>9525</xdr:rowOff>
    </xdr:to>
    <xdr:pic>
      <xdr:nvPicPr>
        <xdr:cNvPr id="10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3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190500</xdr:colOff>
      <xdr:row>93</xdr:row>
      <xdr:rowOff>9525</xdr:rowOff>
    </xdr:to>
    <xdr:pic>
      <xdr:nvPicPr>
        <xdr:cNvPr id="10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10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0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10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10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8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10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7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10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6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10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5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190500</xdr:colOff>
      <xdr:row>101</xdr:row>
      <xdr:rowOff>9525</xdr:rowOff>
    </xdr:to>
    <xdr:pic>
      <xdr:nvPicPr>
        <xdr:cNvPr id="10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4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10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3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10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2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10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1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9525</xdr:rowOff>
    </xdr:to>
    <xdr:pic>
      <xdr:nvPicPr>
        <xdr:cNvPr id="10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99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10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8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10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7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10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6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10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5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10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4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190500</xdr:colOff>
      <xdr:row>113</xdr:row>
      <xdr:rowOff>9525</xdr:rowOff>
    </xdr:to>
    <xdr:pic>
      <xdr:nvPicPr>
        <xdr:cNvPr id="10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32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115</xdr:row>
      <xdr:rowOff>9525</xdr:rowOff>
    </xdr:to>
    <xdr:pic>
      <xdr:nvPicPr>
        <xdr:cNvPr id="10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70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10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89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10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8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10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7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10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6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10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5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10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5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10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4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10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2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10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1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10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0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10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99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10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8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10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6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190500</xdr:colOff>
      <xdr:row>132</xdr:row>
      <xdr:rowOff>9525</xdr:rowOff>
    </xdr:to>
    <xdr:pic>
      <xdr:nvPicPr>
        <xdr:cNvPr id="10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94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10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3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10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3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10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0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10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0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10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89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10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8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10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7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190500</xdr:colOff>
      <xdr:row>143</xdr:row>
      <xdr:rowOff>9525</xdr:rowOff>
    </xdr:to>
    <xdr:pic>
      <xdr:nvPicPr>
        <xdr:cNvPr id="107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04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190500</xdr:colOff>
      <xdr:row>143</xdr:row>
      <xdr:rowOff>9525</xdr:rowOff>
    </xdr:to>
    <xdr:pic>
      <xdr:nvPicPr>
        <xdr:cNvPr id="107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04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107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3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10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2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10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10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0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1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99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1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8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1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7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1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0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1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7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1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6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1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1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1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4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180975</xdr:rowOff>
    </xdr:from>
    <xdr:to>
      <xdr:col>1</xdr:col>
      <xdr:colOff>190500</xdr:colOff>
      <xdr:row>40</xdr:row>
      <xdr:rowOff>171450</xdr:rowOff>
    </xdr:to>
    <xdr:pic>
      <xdr:nvPicPr>
        <xdr:cNvPr id="1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0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1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5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1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5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38</xdr:row>
      <xdr:rowOff>9525</xdr:rowOff>
    </xdr:to>
    <xdr:pic>
      <xdr:nvPicPr>
        <xdr:cNvPr id="1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03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1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2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1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1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1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99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1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8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19050</xdr:rowOff>
    </xdr:to>
    <xdr:pic>
      <xdr:nvPicPr>
        <xdr:cNvPr id="12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4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12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3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1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1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12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0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12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9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12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7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12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5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12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5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1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4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1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3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1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2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1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1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2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12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1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12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12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8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12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6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12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5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12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6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12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6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12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4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126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3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126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1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126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0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126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8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126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6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126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5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126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4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127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2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127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2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127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1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127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0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127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8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127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7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12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5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12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4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12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3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12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2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12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1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12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0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12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89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128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5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128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4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128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3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128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3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128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2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128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0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128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99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129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8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12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7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12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4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12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2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12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0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12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897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12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8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12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7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12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6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12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5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13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4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13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3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13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2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13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1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13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0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13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8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13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7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13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6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13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5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13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4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13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3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13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1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13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89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13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8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13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7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13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6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13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5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13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5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13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4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13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3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13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1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13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0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13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99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13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8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13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7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13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5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13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3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13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2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13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2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132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89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13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89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13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8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13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7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13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6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133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3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133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3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133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2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133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1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1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0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1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99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13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8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13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7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9525</xdr:rowOff>
    </xdr:to>
    <xdr:pic>
      <xdr:nvPicPr>
        <xdr:cNvPr id="13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6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13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13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6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13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13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4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13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4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19050</xdr:rowOff>
    </xdr:to>
    <xdr:pic>
      <xdr:nvPicPr>
        <xdr:cNvPr id="13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3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42</xdr:row>
      <xdr:rowOff>0</xdr:rowOff>
    </xdr:to>
    <xdr:pic>
      <xdr:nvPicPr>
        <xdr:cNvPr id="13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79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13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4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13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4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13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2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3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1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13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36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13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99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13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8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13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7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zoomScale="60" zoomScaleNormal="60" zoomScaleSheetLayoutView="55" workbookViewId="0" topLeftCell="A4">
      <selection activeCell="G14" sqref="G14"/>
    </sheetView>
  </sheetViews>
  <sheetFormatPr defaultColWidth="9.140625" defaultRowHeight="15"/>
  <cols>
    <col min="1" max="1" width="1.421875" style="0" customWidth="1"/>
    <col min="2" max="2" width="5.7109375" style="0" customWidth="1"/>
    <col min="3" max="3" width="43.421875" style="26" customWidth="1"/>
    <col min="4" max="4" width="9.7109375" style="2" customWidth="1"/>
    <col min="5" max="5" width="9.00390625" style="25" customWidth="1"/>
    <col min="6" max="6" width="52.421875" style="26" customWidth="1"/>
    <col min="7" max="7" width="29.140625" style="1" customWidth="1"/>
    <col min="8" max="8" width="20.8515625" style="26" customWidth="1"/>
    <col min="9" max="9" width="19.00390625" style="26" customWidth="1"/>
    <col min="10" max="10" width="45.00390625" style="24" customWidth="1"/>
    <col min="11" max="11" width="18.8515625" style="24" customWidth="1"/>
    <col min="12" max="12" width="18.57421875" style="24" customWidth="1"/>
    <col min="13" max="13" width="19.421875" style="26" customWidth="1"/>
    <col min="14" max="14" width="22.140625" style="1" hidden="1" customWidth="1"/>
    <col min="15" max="15" width="20.8515625" style="0" customWidth="1"/>
    <col min="16" max="16" width="26.57421875" style="0" customWidth="1"/>
    <col min="17" max="17" width="21.00390625" style="0" customWidth="1"/>
    <col min="18" max="18" width="19.421875" style="0" customWidth="1"/>
    <col min="19" max="19" width="20.421875" style="0" customWidth="1"/>
    <col min="20" max="20" width="51.7109375" style="59" customWidth="1"/>
    <col min="21" max="21" width="11.8515625" style="0" customWidth="1"/>
    <col min="22" max="22" width="17.421875" style="0" customWidth="1"/>
  </cols>
  <sheetData>
    <row r="1" spans="2:20" s="24" customFormat="1" ht="24.6" customHeight="1">
      <c r="B1" s="134" t="s">
        <v>51</v>
      </c>
      <c r="C1" s="135"/>
      <c r="D1" s="25"/>
      <c r="E1" s="25"/>
      <c r="F1" s="26"/>
      <c r="G1" s="72"/>
      <c r="H1" s="27"/>
      <c r="I1" s="28"/>
      <c r="J1" s="28"/>
      <c r="K1" s="29"/>
      <c r="L1" s="29"/>
      <c r="M1" s="26"/>
      <c r="N1" s="26"/>
      <c r="P1" s="136" t="s">
        <v>50</v>
      </c>
      <c r="Q1" s="136"/>
      <c r="R1" s="136"/>
      <c r="T1" s="38"/>
    </row>
    <row r="2" spans="3:22" s="24" customFormat="1" ht="18.75" customHeight="1">
      <c r="C2" s="26"/>
      <c r="D2" s="30"/>
      <c r="E2" s="31"/>
      <c r="F2" s="32"/>
      <c r="G2" s="36"/>
      <c r="H2" s="36"/>
      <c r="I2" s="36"/>
      <c r="J2" s="36"/>
      <c r="K2" s="36"/>
      <c r="L2" s="36"/>
      <c r="M2" s="32"/>
      <c r="N2" s="32"/>
      <c r="O2" s="33"/>
      <c r="P2" s="37"/>
      <c r="Q2" s="37"/>
      <c r="S2" s="34"/>
      <c r="T2" s="57"/>
      <c r="U2" s="34"/>
      <c r="V2" s="34"/>
    </row>
    <row r="3" spans="2:20" s="24" customFormat="1" ht="30.75" customHeight="1">
      <c r="B3" s="39"/>
      <c r="C3" s="35" t="s">
        <v>17</v>
      </c>
      <c r="D3" s="36"/>
      <c r="E3" s="36"/>
      <c r="F3" s="36"/>
      <c r="G3" s="36"/>
      <c r="H3" s="36"/>
      <c r="I3" s="36"/>
      <c r="J3" s="36"/>
      <c r="K3" s="36"/>
      <c r="L3" s="36"/>
      <c r="M3" s="37"/>
      <c r="N3" s="38"/>
      <c r="O3" s="38"/>
      <c r="P3" s="37"/>
      <c r="Q3" s="37"/>
      <c r="S3" s="37"/>
      <c r="T3" s="38"/>
    </row>
    <row r="4" spans="2:20" s="24" customFormat="1" ht="21" customHeight="1" thickBot="1">
      <c r="B4" s="65"/>
      <c r="C4" s="73" t="s">
        <v>27</v>
      </c>
      <c r="D4" s="36"/>
      <c r="E4" s="36"/>
      <c r="F4" s="36"/>
      <c r="G4" s="36"/>
      <c r="H4" s="37"/>
      <c r="I4" s="37"/>
      <c r="J4" s="37"/>
      <c r="K4" s="37"/>
      <c r="L4" s="37"/>
      <c r="M4" s="37"/>
      <c r="N4" s="26"/>
      <c r="O4" s="26"/>
      <c r="P4" s="37"/>
      <c r="Q4" s="37"/>
      <c r="S4" s="37"/>
      <c r="T4" s="38"/>
    </row>
    <row r="5" spans="2:20" s="24" customFormat="1" ht="42.75" customHeight="1" thickBot="1">
      <c r="B5" s="40"/>
      <c r="C5" s="41"/>
      <c r="D5" s="42"/>
      <c r="E5" s="42"/>
      <c r="F5" s="32"/>
      <c r="G5" s="64" t="s">
        <v>25</v>
      </c>
      <c r="H5" s="32"/>
      <c r="I5" s="32"/>
      <c r="J5" s="43"/>
      <c r="K5" s="33"/>
      <c r="L5" s="33"/>
      <c r="M5" s="32"/>
      <c r="N5" s="44"/>
      <c r="O5" s="33"/>
      <c r="P5" s="70" t="s">
        <v>25</v>
      </c>
      <c r="Q5" s="33"/>
      <c r="R5" s="33"/>
      <c r="T5" s="58"/>
    </row>
    <row r="6" spans="2:22" s="24" customFormat="1" ht="112.5" customHeight="1" thickBot="1" thickTop="1">
      <c r="B6" s="45" t="s">
        <v>1</v>
      </c>
      <c r="C6" s="71" t="s">
        <v>52</v>
      </c>
      <c r="D6" s="71" t="s">
        <v>0</v>
      </c>
      <c r="E6" s="71" t="s">
        <v>53</v>
      </c>
      <c r="F6" s="71" t="s">
        <v>54</v>
      </c>
      <c r="G6" s="111" t="s">
        <v>2</v>
      </c>
      <c r="H6" s="71" t="s">
        <v>55</v>
      </c>
      <c r="I6" s="71" t="s">
        <v>56</v>
      </c>
      <c r="J6" s="71" t="s">
        <v>26</v>
      </c>
      <c r="K6" s="71" t="s">
        <v>57</v>
      </c>
      <c r="L6" s="83" t="s">
        <v>58</v>
      </c>
      <c r="M6" s="71" t="s">
        <v>59</v>
      </c>
      <c r="N6" s="71" t="s">
        <v>60</v>
      </c>
      <c r="O6" s="71" t="s">
        <v>13</v>
      </c>
      <c r="P6" s="112" t="s">
        <v>14</v>
      </c>
      <c r="Q6" s="83" t="s">
        <v>15</v>
      </c>
      <c r="R6" s="83" t="s">
        <v>16</v>
      </c>
      <c r="S6" s="71" t="s">
        <v>61</v>
      </c>
      <c r="T6" s="71" t="s">
        <v>62</v>
      </c>
      <c r="U6" s="71" t="s">
        <v>63</v>
      </c>
      <c r="V6" s="113" t="s">
        <v>10</v>
      </c>
    </row>
    <row r="7" spans="1:22" ht="65.25" customHeight="1" thickBot="1" thickTop="1">
      <c r="A7" s="7"/>
      <c r="B7" s="114">
        <v>1</v>
      </c>
      <c r="C7" s="123" t="s">
        <v>64</v>
      </c>
      <c r="D7" s="74">
        <v>2</v>
      </c>
      <c r="E7" s="119" t="s">
        <v>29</v>
      </c>
      <c r="F7" s="123" t="s">
        <v>31</v>
      </c>
      <c r="G7" s="75" t="s">
        <v>71</v>
      </c>
      <c r="H7" s="138" t="s">
        <v>49</v>
      </c>
      <c r="I7" s="76" t="s">
        <v>30</v>
      </c>
      <c r="J7" s="138" t="s">
        <v>33</v>
      </c>
      <c r="K7" s="150"/>
      <c r="L7" s="138" t="s">
        <v>34</v>
      </c>
      <c r="M7" s="138" t="s">
        <v>35</v>
      </c>
      <c r="N7" s="77">
        <f aca="true" t="shared" si="0" ref="N7:N13">D7*O7</f>
        <v>6000</v>
      </c>
      <c r="O7" s="78">
        <v>3000</v>
      </c>
      <c r="P7" s="79">
        <v>2618</v>
      </c>
      <c r="Q7" s="80">
        <f aca="true" t="shared" si="1" ref="Q7:Q13">D7*P7</f>
        <v>5236</v>
      </c>
      <c r="R7" s="81" t="str">
        <f>IF(ISNUMBER(P7),IF(P7&gt;O7,"NEVYHOVUJE","VYHOVUJE")," ")</f>
        <v>VYHOVUJE</v>
      </c>
      <c r="S7" s="82" t="s">
        <v>23</v>
      </c>
      <c r="T7" s="147" t="s">
        <v>5</v>
      </c>
      <c r="U7" s="144">
        <v>59056</v>
      </c>
      <c r="V7" s="141" t="s">
        <v>36</v>
      </c>
    </row>
    <row r="8" spans="2:22" ht="90" customHeight="1" thickBot="1">
      <c r="B8" s="115">
        <v>2</v>
      </c>
      <c r="C8" s="124" t="s">
        <v>65</v>
      </c>
      <c r="D8" s="62">
        <v>1</v>
      </c>
      <c r="E8" s="120" t="s">
        <v>29</v>
      </c>
      <c r="F8" s="124" t="s">
        <v>32</v>
      </c>
      <c r="G8" s="66" t="s">
        <v>72</v>
      </c>
      <c r="H8" s="139"/>
      <c r="I8" s="107" t="s">
        <v>30</v>
      </c>
      <c r="J8" s="139"/>
      <c r="K8" s="151"/>
      <c r="L8" s="139"/>
      <c r="M8" s="139"/>
      <c r="N8" s="21">
        <f t="shared" si="0"/>
        <v>4000</v>
      </c>
      <c r="O8" s="67">
        <v>4000</v>
      </c>
      <c r="P8" s="79">
        <v>3505</v>
      </c>
      <c r="Q8" s="69">
        <f t="shared" si="1"/>
        <v>3505</v>
      </c>
      <c r="R8" s="68" t="str">
        <f aca="true" t="shared" si="2" ref="R8:R13">IF(ISNUMBER(P8),IF(P8&gt;O8,"NEVYHOVUJE","VYHOVUJE")," ")</f>
        <v>VYHOVUJE</v>
      </c>
      <c r="S8" s="108" t="s">
        <v>23</v>
      </c>
      <c r="T8" s="148"/>
      <c r="U8" s="145"/>
      <c r="V8" s="142"/>
    </row>
    <row r="9" spans="2:22" ht="90" customHeight="1" thickBot="1">
      <c r="B9" s="116">
        <v>3</v>
      </c>
      <c r="C9" s="124" t="s">
        <v>66</v>
      </c>
      <c r="D9" s="62">
        <v>1</v>
      </c>
      <c r="E9" s="120" t="s">
        <v>29</v>
      </c>
      <c r="F9" s="124" t="s">
        <v>32</v>
      </c>
      <c r="G9" s="66" t="s">
        <v>74</v>
      </c>
      <c r="H9" s="139"/>
      <c r="I9" s="107" t="s">
        <v>30</v>
      </c>
      <c r="J9" s="139"/>
      <c r="K9" s="151"/>
      <c r="L9" s="139"/>
      <c r="M9" s="139"/>
      <c r="N9" s="21">
        <f t="shared" si="0"/>
        <v>4100</v>
      </c>
      <c r="O9" s="67">
        <v>4100</v>
      </c>
      <c r="P9" s="79">
        <v>3505</v>
      </c>
      <c r="Q9" s="69">
        <f t="shared" si="1"/>
        <v>3505</v>
      </c>
      <c r="R9" s="68" t="str">
        <f aca="true" t="shared" si="3" ref="R9">IF(ISNUMBER(P9),IF(P9&gt;O9,"NEVYHOVUJE","VYHOVUJE")," ")</f>
        <v>VYHOVUJE</v>
      </c>
      <c r="S9" s="110" t="s">
        <v>23</v>
      </c>
      <c r="T9" s="148"/>
      <c r="U9" s="145"/>
      <c r="V9" s="142"/>
    </row>
    <row r="10" spans="1:22" ht="94.5" customHeight="1" thickBot="1">
      <c r="A10" s="86"/>
      <c r="B10" s="117">
        <v>4</v>
      </c>
      <c r="C10" s="125" t="s">
        <v>67</v>
      </c>
      <c r="D10" s="100">
        <v>1</v>
      </c>
      <c r="E10" s="121" t="s">
        <v>29</v>
      </c>
      <c r="F10" s="125" t="s">
        <v>32</v>
      </c>
      <c r="G10" s="101" t="s">
        <v>73</v>
      </c>
      <c r="H10" s="140"/>
      <c r="I10" s="102" t="s">
        <v>30</v>
      </c>
      <c r="J10" s="140"/>
      <c r="K10" s="152"/>
      <c r="L10" s="140"/>
      <c r="M10" s="140"/>
      <c r="N10" s="103">
        <f t="shared" si="0"/>
        <v>4000</v>
      </c>
      <c r="O10" s="104">
        <v>4000</v>
      </c>
      <c r="P10" s="79">
        <v>3505</v>
      </c>
      <c r="Q10" s="105">
        <f t="shared" si="1"/>
        <v>3505</v>
      </c>
      <c r="R10" s="106" t="str">
        <f t="shared" si="2"/>
        <v>VYHOVUJE</v>
      </c>
      <c r="S10" s="109" t="s">
        <v>23</v>
      </c>
      <c r="T10" s="149"/>
      <c r="U10" s="146"/>
      <c r="V10" s="143"/>
    </row>
    <row r="11" spans="1:23" ht="66" customHeight="1" thickBot="1" thickTop="1">
      <c r="A11" s="86"/>
      <c r="B11" s="118">
        <v>5</v>
      </c>
      <c r="C11" s="126" t="s">
        <v>37</v>
      </c>
      <c r="D11" s="88">
        <v>6</v>
      </c>
      <c r="E11" s="122" t="s">
        <v>29</v>
      </c>
      <c r="F11" s="126" t="s">
        <v>68</v>
      </c>
      <c r="G11" s="90" t="s">
        <v>75</v>
      </c>
      <c r="H11" s="91" t="s">
        <v>49</v>
      </c>
      <c r="I11" s="89"/>
      <c r="J11" s="92"/>
      <c r="K11" s="92"/>
      <c r="L11" s="92" t="s">
        <v>38</v>
      </c>
      <c r="M11" s="92" t="s">
        <v>41</v>
      </c>
      <c r="N11" s="93">
        <f t="shared" si="0"/>
        <v>8160</v>
      </c>
      <c r="O11" s="94">
        <v>1360</v>
      </c>
      <c r="P11" s="79">
        <v>352</v>
      </c>
      <c r="Q11" s="95">
        <f t="shared" si="1"/>
        <v>2112</v>
      </c>
      <c r="R11" s="96" t="str">
        <f t="shared" si="2"/>
        <v>VYHOVUJE</v>
      </c>
      <c r="S11" s="109" t="s">
        <v>70</v>
      </c>
      <c r="T11" s="97" t="s">
        <v>5</v>
      </c>
      <c r="U11" s="98">
        <v>61750</v>
      </c>
      <c r="V11" s="99" t="s">
        <v>39</v>
      </c>
      <c r="W11" s="87"/>
    </row>
    <row r="12" spans="1:22" ht="66" customHeight="1" thickBot="1" thickTop="1">
      <c r="A12" s="86"/>
      <c r="B12" s="118">
        <v>6</v>
      </c>
      <c r="C12" s="126" t="s">
        <v>37</v>
      </c>
      <c r="D12" s="88">
        <v>6</v>
      </c>
      <c r="E12" s="122" t="s">
        <v>29</v>
      </c>
      <c r="F12" s="126" t="s">
        <v>69</v>
      </c>
      <c r="G12" s="90" t="s">
        <v>75</v>
      </c>
      <c r="H12" s="91" t="s">
        <v>49</v>
      </c>
      <c r="I12" s="89"/>
      <c r="J12" s="92"/>
      <c r="K12" s="92"/>
      <c r="L12" s="92" t="s">
        <v>40</v>
      </c>
      <c r="M12" s="92" t="s">
        <v>42</v>
      </c>
      <c r="N12" s="93">
        <f t="shared" si="0"/>
        <v>8160</v>
      </c>
      <c r="O12" s="94">
        <v>1360</v>
      </c>
      <c r="P12" s="79">
        <v>352</v>
      </c>
      <c r="Q12" s="95">
        <f t="shared" si="1"/>
        <v>2112</v>
      </c>
      <c r="R12" s="96" t="str">
        <f t="shared" si="2"/>
        <v>VYHOVUJE</v>
      </c>
      <c r="S12" s="109" t="s">
        <v>70</v>
      </c>
      <c r="T12" s="97" t="s">
        <v>5</v>
      </c>
      <c r="U12" s="98">
        <v>51751</v>
      </c>
      <c r="V12" s="99" t="s">
        <v>43</v>
      </c>
    </row>
    <row r="13" spans="1:22" ht="66" customHeight="1" thickBot="1" thickTop="1">
      <c r="A13" s="86"/>
      <c r="B13" s="118">
        <v>7</v>
      </c>
      <c r="C13" s="126" t="s">
        <v>44</v>
      </c>
      <c r="D13" s="88">
        <v>1</v>
      </c>
      <c r="E13" s="122" t="s">
        <v>29</v>
      </c>
      <c r="F13" s="126" t="s">
        <v>45</v>
      </c>
      <c r="G13" s="90" t="s">
        <v>76</v>
      </c>
      <c r="H13" s="91" t="s">
        <v>49</v>
      </c>
      <c r="I13" s="89"/>
      <c r="J13" s="92"/>
      <c r="K13" s="92"/>
      <c r="L13" s="92" t="s">
        <v>46</v>
      </c>
      <c r="M13" s="92" t="s">
        <v>47</v>
      </c>
      <c r="N13" s="93">
        <f t="shared" si="0"/>
        <v>2600</v>
      </c>
      <c r="O13" s="94">
        <v>2600</v>
      </c>
      <c r="P13" s="79">
        <v>2599</v>
      </c>
      <c r="Q13" s="95">
        <f t="shared" si="1"/>
        <v>2599</v>
      </c>
      <c r="R13" s="96" t="str">
        <f t="shared" si="2"/>
        <v>VYHOVUJE</v>
      </c>
      <c r="S13" s="109" t="s">
        <v>23</v>
      </c>
      <c r="T13" s="97" t="s">
        <v>5</v>
      </c>
      <c r="U13" s="98">
        <v>59879</v>
      </c>
      <c r="V13" s="99" t="s">
        <v>48</v>
      </c>
    </row>
    <row r="14" spans="1:23" ht="13.5" customHeight="1" thickBot="1" thickTop="1">
      <c r="A14" s="9"/>
      <c r="B14" s="9"/>
      <c r="C14" s="46"/>
      <c r="D14" s="9"/>
      <c r="E14" s="46"/>
      <c r="F14" s="46"/>
      <c r="G14" s="84"/>
      <c r="H14" s="46"/>
      <c r="I14" s="46"/>
      <c r="J14" s="46"/>
      <c r="K14" s="46"/>
      <c r="L14" s="46"/>
      <c r="M14" s="46"/>
      <c r="N14" s="9"/>
      <c r="O14" s="9"/>
      <c r="P14" s="85"/>
      <c r="Q14" s="9"/>
      <c r="R14" s="9"/>
      <c r="S14" s="9"/>
      <c r="U14" s="9"/>
      <c r="V14" s="9"/>
      <c r="W14" s="9"/>
    </row>
    <row r="15" spans="1:20" ht="60.75" customHeight="1" thickBot="1" thickTop="1">
      <c r="A15" s="10"/>
      <c r="B15" s="137" t="s">
        <v>28</v>
      </c>
      <c r="C15" s="137"/>
      <c r="D15" s="137"/>
      <c r="E15" s="137"/>
      <c r="F15" s="137"/>
      <c r="G15" s="137"/>
      <c r="H15" s="18"/>
      <c r="I15" s="49"/>
      <c r="J15" s="49"/>
      <c r="K15" s="50"/>
      <c r="L15" s="50"/>
      <c r="M15" s="50"/>
      <c r="N15" s="11"/>
      <c r="O15" s="71" t="s">
        <v>11</v>
      </c>
      <c r="P15" s="127" t="s">
        <v>12</v>
      </c>
      <c r="Q15" s="128"/>
      <c r="R15" s="129"/>
      <c r="S15" s="12"/>
      <c r="T15" s="60"/>
    </row>
    <row r="16" spans="1:21" ht="33" customHeight="1" thickBot="1" thickTop="1">
      <c r="A16" s="10"/>
      <c r="B16" s="130" t="s">
        <v>9</v>
      </c>
      <c r="C16" s="130"/>
      <c r="D16" s="130"/>
      <c r="E16" s="130"/>
      <c r="F16" s="130"/>
      <c r="G16" s="130"/>
      <c r="H16" s="51"/>
      <c r="K16" s="52"/>
      <c r="L16" s="52"/>
      <c r="M16" s="52"/>
      <c r="N16" s="13"/>
      <c r="O16" s="14">
        <f>SUM(N7:N13)</f>
        <v>37020</v>
      </c>
      <c r="P16" s="131">
        <f>SUM(Q7:Q13)</f>
        <v>22574</v>
      </c>
      <c r="Q16" s="132"/>
      <c r="R16" s="133"/>
      <c r="S16" s="15"/>
      <c r="T16" s="61"/>
      <c r="U16" s="15"/>
    </row>
    <row r="17" spans="1:23" ht="39.75" customHeight="1" thickTop="1">
      <c r="A17" s="10"/>
      <c r="I17" s="53"/>
      <c r="J17" s="53"/>
      <c r="K17" s="54"/>
      <c r="L17" s="54"/>
      <c r="M17" s="54"/>
      <c r="N17" s="16"/>
      <c r="O17" s="16"/>
      <c r="P17" s="15"/>
      <c r="Q17" s="15"/>
      <c r="R17" s="15"/>
      <c r="S17" s="17"/>
      <c r="T17" s="61"/>
      <c r="U17" s="15"/>
      <c r="V17" s="15"/>
      <c r="W17" s="15"/>
    </row>
    <row r="18" spans="1:23" ht="19.9" customHeight="1">
      <c r="A18" s="10"/>
      <c r="K18" s="54"/>
      <c r="L18" s="54"/>
      <c r="M18" s="54"/>
      <c r="N18" s="16"/>
      <c r="O18" s="18"/>
      <c r="P18" s="18"/>
      <c r="Q18" s="18"/>
      <c r="R18" s="15"/>
      <c r="S18" s="17"/>
      <c r="T18" s="61"/>
      <c r="U18" s="15"/>
      <c r="V18" s="15"/>
      <c r="W18" s="15"/>
    </row>
    <row r="19" spans="1:23" ht="71.25" customHeight="1">
      <c r="A19" s="10"/>
      <c r="K19" s="54"/>
      <c r="L19" s="54"/>
      <c r="M19" s="54"/>
      <c r="N19" s="16"/>
      <c r="O19" s="18"/>
      <c r="P19" s="18"/>
      <c r="Q19" s="18"/>
      <c r="R19" s="15"/>
      <c r="S19" s="16"/>
      <c r="T19" s="61"/>
      <c r="U19" s="15"/>
      <c r="V19" s="15"/>
      <c r="W19" s="15"/>
    </row>
    <row r="20" spans="1:23" ht="36" customHeight="1">
      <c r="A20" s="10"/>
      <c r="K20" s="49"/>
      <c r="L20" s="55"/>
      <c r="M20" s="55"/>
      <c r="N20" s="19"/>
      <c r="O20" s="16"/>
      <c r="P20" s="15"/>
      <c r="Q20" s="15"/>
      <c r="R20" s="15"/>
      <c r="S20" s="15"/>
      <c r="T20" s="61"/>
      <c r="U20" s="15"/>
      <c r="V20" s="15"/>
      <c r="W20" s="15"/>
    </row>
    <row r="21" spans="1:23" ht="14.25" customHeight="1">
      <c r="A21" s="10"/>
      <c r="B21" s="15"/>
      <c r="C21" s="47"/>
      <c r="D21" s="20"/>
      <c r="E21" s="48"/>
      <c r="F21" s="47"/>
      <c r="G21" s="16"/>
      <c r="H21" s="47"/>
      <c r="I21" s="47"/>
      <c r="J21" s="56"/>
      <c r="K21" s="56"/>
      <c r="L21" s="56"/>
      <c r="M21" s="56"/>
      <c r="N21" s="16"/>
      <c r="O21" s="16"/>
      <c r="P21" s="15"/>
      <c r="Q21" s="15"/>
      <c r="R21" s="15"/>
      <c r="S21" s="15"/>
      <c r="T21" s="61"/>
      <c r="U21" s="15"/>
      <c r="V21" s="15"/>
      <c r="W21" s="15"/>
    </row>
    <row r="22" spans="1:23" ht="14.25" customHeight="1">
      <c r="A22" s="10"/>
      <c r="B22" s="15"/>
      <c r="C22" s="47"/>
      <c r="D22" s="20"/>
      <c r="E22" s="48"/>
      <c r="F22" s="47"/>
      <c r="G22" s="16"/>
      <c r="H22" s="47"/>
      <c r="I22" s="47"/>
      <c r="J22" s="56"/>
      <c r="K22" s="56"/>
      <c r="L22" s="56"/>
      <c r="M22" s="56"/>
      <c r="N22" s="16"/>
      <c r="O22" s="16"/>
      <c r="P22" s="15"/>
      <c r="Q22" s="15"/>
      <c r="R22" s="15"/>
      <c r="S22" s="15"/>
      <c r="T22" s="61"/>
      <c r="U22" s="15"/>
      <c r="V22" s="15"/>
      <c r="W22" s="15"/>
    </row>
    <row r="23" spans="1:23" ht="14.25" customHeight="1">
      <c r="A23" s="10"/>
      <c r="B23" s="15"/>
      <c r="C23" s="47"/>
      <c r="D23" s="20"/>
      <c r="E23" s="48"/>
      <c r="F23" s="47"/>
      <c r="G23" s="16"/>
      <c r="H23" s="47"/>
      <c r="I23" s="47"/>
      <c r="J23" s="56"/>
      <c r="K23" s="56"/>
      <c r="L23" s="56"/>
      <c r="M23" s="56"/>
      <c r="N23" s="16"/>
      <c r="O23" s="16"/>
      <c r="P23" s="15"/>
      <c r="Q23" s="15"/>
      <c r="R23" s="15"/>
      <c r="S23" s="15"/>
      <c r="T23" s="61"/>
      <c r="U23" s="15"/>
      <c r="V23" s="15"/>
      <c r="W23" s="15"/>
    </row>
    <row r="24" spans="1:23" ht="14.25" customHeight="1">
      <c r="A24" s="10"/>
      <c r="B24" s="15"/>
      <c r="C24" s="47"/>
      <c r="D24" s="20"/>
      <c r="E24" s="48"/>
      <c r="F24" s="47"/>
      <c r="G24" s="16"/>
      <c r="H24" s="47"/>
      <c r="I24" s="47"/>
      <c r="J24" s="56"/>
      <c r="K24" s="56"/>
      <c r="L24" s="56"/>
      <c r="M24" s="56"/>
      <c r="N24" s="16"/>
      <c r="O24" s="16"/>
      <c r="P24" s="15"/>
      <c r="Q24" s="15"/>
      <c r="R24" s="15"/>
      <c r="S24" s="15"/>
      <c r="T24" s="61"/>
      <c r="U24" s="15"/>
      <c r="V24" s="15"/>
      <c r="W24" s="15"/>
    </row>
    <row r="25" spans="3:14" ht="15">
      <c r="C25" s="24"/>
      <c r="D25"/>
      <c r="E25" s="24"/>
      <c r="F25" s="24"/>
      <c r="G25"/>
      <c r="H25" s="24"/>
      <c r="I25" s="24"/>
      <c r="M25" s="24"/>
      <c r="N25"/>
    </row>
    <row r="26" spans="3:14" ht="15">
      <c r="C26" s="24"/>
      <c r="D26"/>
      <c r="E26" s="24"/>
      <c r="F26" s="24"/>
      <c r="G26"/>
      <c r="H26" s="24"/>
      <c r="I26" s="24"/>
      <c r="M26" s="24"/>
      <c r="N26"/>
    </row>
    <row r="27" spans="3:14" ht="15">
      <c r="C27" s="24"/>
      <c r="D27"/>
      <c r="E27" s="24"/>
      <c r="F27" s="24"/>
      <c r="G27"/>
      <c r="H27" s="24"/>
      <c r="I27" s="24"/>
      <c r="M27" s="24"/>
      <c r="N27"/>
    </row>
  </sheetData>
  <sheetProtection selectLockedCells="1"/>
  <mergeCells count="14">
    <mergeCell ref="V7:V10"/>
    <mergeCell ref="U7:U10"/>
    <mergeCell ref="T7:T10"/>
    <mergeCell ref="J7:J10"/>
    <mergeCell ref="M7:M10"/>
    <mergeCell ref="L7:L10"/>
    <mergeCell ref="K7:K10"/>
    <mergeCell ref="P15:R15"/>
    <mergeCell ref="B16:G16"/>
    <mergeCell ref="P16:R16"/>
    <mergeCell ref="B1:C1"/>
    <mergeCell ref="P1:R1"/>
    <mergeCell ref="B15:G15"/>
    <mergeCell ref="H7:H10"/>
  </mergeCells>
  <conditionalFormatting sqref="D7:D8 D11:D13 B7:B13">
    <cfRule type="containsBlanks" priority="49" dxfId="15">
      <formula>LEN(TRIM(B7))=0</formula>
    </cfRule>
  </conditionalFormatting>
  <conditionalFormatting sqref="B7:B13">
    <cfRule type="cellIs" priority="44" dxfId="19" operator="greaterThanOrEqual">
      <formula>1</formula>
    </cfRule>
  </conditionalFormatting>
  <conditionalFormatting sqref="R7:R8 R10:R13">
    <cfRule type="cellIs" priority="40" dxfId="14" operator="equal">
      <formula>"NEVYHOVUJE"</formula>
    </cfRule>
    <cfRule type="cellIs" priority="41" dxfId="13" operator="equal">
      <formula>"VYHOVUJE"</formula>
    </cfRule>
  </conditionalFormatting>
  <conditionalFormatting sqref="D10">
    <cfRule type="containsBlanks" priority="29" dxfId="15">
      <formula>LEN(TRIM(D10))=0</formula>
    </cfRule>
  </conditionalFormatting>
  <conditionalFormatting sqref="D9">
    <cfRule type="containsBlanks" priority="24" dxfId="15">
      <formula>LEN(TRIM(D9))=0</formula>
    </cfRule>
  </conditionalFormatting>
  <conditionalFormatting sqref="R9">
    <cfRule type="cellIs" priority="17" dxfId="14" operator="equal">
      <formula>"NEVYHOVUJE"</formula>
    </cfRule>
    <cfRule type="cellIs" priority="18" dxfId="13" operator="equal">
      <formula>"VYHOVUJE"</formula>
    </cfRule>
  </conditionalFormatting>
  <conditionalFormatting sqref="G7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">
    <cfRule type="notContainsBlanks" priority="13" dxfId="0">
      <formula>LEN(TRIM(G7))&gt;0</formula>
    </cfRule>
  </conditionalFormatting>
  <conditionalFormatting sqref="G7">
    <cfRule type="notContainsBlanks" priority="12" dxfId="4">
      <formula>LEN(TRIM(G7))&gt;0</formula>
    </cfRule>
    <cfRule type="containsBlanks" priority="16" dxfId="1">
      <formula>LEN(TRIM(G7))=0</formula>
    </cfRule>
  </conditionalFormatting>
  <conditionalFormatting sqref="G8:G13">
    <cfRule type="notContainsBlanks" priority="9" dxfId="2">
      <formula>LEN(TRIM(G8))&gt;0</formula>
    </cfRule>
    <cfRule type="containsBlanks" priority="10" dxfId="1">
      <formula>LEN(TRIM(G8))=0</formula>
    </cfRule>
  </conditionalFormatting>
  <conditionalFormatting sqref="G8:G13">
    <cfRule type="notContainsBlanks" priority="8" dxfId="0">
      <formula>LEN(TRIM(G8))&gt;0</formula>
    </cfRule>
  </conditionalFormatting>
  <conditionalFormatting sqref="G8:G13">
    <cfRule type="notContainsBlanks" priority="7" dxfId="4">
      <formula>LEN(TRIM(G8))&gt;0</formula>
    </cfRule>
    <cfRule type="containsBlanks" priority="11" dxfId="1">
      <formula>LEN(TRIM(G8))=0</formula>
    </cfRule>
  </conditionalFormatting>
  <conditionalFormatting sqref="P7:P13">
    <cfRule type="notContainsBlanks" priority="5" dxfId="2">
      <formula>LEN(TRIM(P7))&gt;0</formula>
    </cfRule>
    <cfRule type="containsBlanks" priority="6" dxfId="1">
      <formula>LEN(TRIM(P7))=0</formula>
    </cfRule>
  </conditionalFormatting>
  <conditionalFormatting sqref="P7:P13">
    <cfRule type="notContainsBlanks" priority="4" dxfId="0">
      <formula>LEN(TRIM(P7))&gt;0</formula>
    </cfRule>
  </conditionalFormatting>
  <dataValidations count="3">
    <dataValidation type="list" showInputMessage="1" showErrorMessage="1" sqref="I7:I13">
      <formula1>"ANO,NE"</formula1>
    </dataValidation>
    <dataValidation type="list" showInputMessage="1" showErrorMessage="1" sqref="E7:E9 E11:E13">
      <formula1>"ks,bal,sada,"</formula1>
    </dataValidation>
    <dataValidation type="list" allowBlank="1" showInputMessage="1" showErrorMessage="1" sqref="T7 T11:T13">
      <formula1>CPV!$B$3:$B$11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="85" zoomScaleNormal="85" workbookViewId="0" topLeftCell="A1"/>
  </sheetViews>
  <sheetFormatPr defaultColWidth="9.140625" defaultRowHeight="15"/>
  <cols>
    <col min="1" max="1" width="118.7109375" style="0" customWidth="1"/>
  </cols>
  <sheetData>
    <row r="1" spans="1:2" ht="259.5" thickBot="1">
      <c r="A1" s="23" t="s">
        <v>24</v>
      </c>
      <c r="B1" s="4"/>
    </row>
    <row r="2" spans="1:2" ht="68.45" customHeight="1" thickBot="1">
      <c r="A2" s="8" t="s">
        <v>18</v>
      </c>
      <c r="B2" s="5"/>
    </row>
    <row r="7" ht="15">
      <c r="A7" s="22"/>
    </row>
    <row r="8" ht="15">
      <c r="A8" s="22"/>
    </row>
    <row r="10" ht="15">
      <c r="A10" s="22"/>
    </row>
    <row r="11" ht="15">
      <c r="A11" s="22"/>
    </row>
    <row r="13" ht="15">
      <c r="A13" s="22"/>
    </row>
    <row r="14" ht="15">
      <c r="A14" s="2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1"/>
  <sheetViews>
    <sheetView zoomScale="85" zoomScaleNormal="85" workbookViewId="0" topLeftCell="A1">
      <selection activeCell="B11" sqref="A1:XFD1048576"/>
    </sheetView>
  </sheetViews>
  <sheetFormatPr defaultColWidth="9.140625" defaultRowHeight="15"/>
  <cols>
    <col min="2" max="2" width="79.28125" style="0" customWidth="1"/>
  </cols>
  <sheetData>
    <row r="2" ht="14.45">
      <c r="B2" s="6" t="s">
        <v>8</v>
      </c>
    </row>
    <row r="3" ht="15">
      <c r="B3" s="3" t="s">
        <v>3</v>
      </c>
    </row>
    <row r="4" ht="15">
      <c r="B4" s="3" t="s">
        <v>4</v>
      </c>
    </row>
    <row r="5" ht="15">
      <c r="B5" s="3" t="s">
        <v>5</v>
      </c>
    </row>
    <row r="6" ht="15">
      <c r="B6" s="3" t="s">
        <v>6</v>
      </c>
    </row>
    <row r="7" ht="15">
      <c r="B7" s="3" t="s">
        <v>7</v>
      </c>
    </row>
    <row r="8" ht="15">
      <c r="B8" s="63" t="s">
        <v>19</v>
      </c>
    </row>
    <row r="9" ht="15">
      <c r="B9" s="63" t="s">
        <v>20</v>
      </c>
    </row>
    <row r="10" ht="15">
      <c r="B10" s="63" t="s">
        <v>21</v>
      </c>
    </row>
    <row r="11" ht="15">
      <c r="B11" s="63" t="s">
        <v>22</v>
      </c>
    </row>
  </sheetData>
  <sheetProtection password="F79C"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s19bvr75ytLpRTxeQ4b0zul0hcc=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0nzbhCIpNr9ZwEKDfGlY6/nwfVA=</DigestValue>
    </Reference>
  </SignedInfo>
  <SignatureValue>sC1iB4wKHPIZxF45p50HM2extTcKjgvIi4JaQt41o1gI6aDEXFeDNk1QhNhz/s+cYI5tRlHModBC
WJ4geYY4ZfEuy93sHRgrFXUdKdsPM1RG5Yw+0M07qKIxWs7OKF0rSJXWRHm3FfUYn+IYqO0orxtF
I3meAW/mofexYkTihCvPbmY/UDSZWd0R4ZIadlIymiFd+EB+sT3uGBhcnalyUhxm4r1HUaIn2oBQ
kRyEraBuIE55M/gIkrCzwfKwKB82HvpWGvJH3OT5rrHbq8iny6ZyiSrrO1V3E3NXn9ngKQJRmjR1
eAk666TDpoT9vKTHnp5cWsMbOXDPhXt+OuYL7g==</SignatureValue>
  <KeyInfo>
    <X509Data>
      <X509Certificate>MIIIATCCBumgAwIBAgIDLQXdMA0GCSqGSIb3DQEBCwUAMF8xCzAJBgNVBAYTAkNaMSwwKgYDVQQK
DCPEjGVza8OhIHBvxaF0YSwgcy5wLiBbScSMIDQ3MTE0OTgzXTEiMCAGA1UEAxMZUG9zdFNpZ251
bSBRdWFsaWZpZWQgQ0EgMjAeFw0xODAyMDgwOTAyMDJaFw0xOTAyMjgwOTAyMDJaMIH/MQswCQYD
VQQGEwJDWjEXMBUGA1UEYRMOTlRSQ1otNDk3Nzc1MTMxOTA3BgNVBAoMMFrDoXBhZG/EjWVza8Oh
IHVuaXZlcnppdGEgdiBQbHpuaSBbScSMIDQ5Nzc3NTEzXTEcMBoGA1UECxMTT2Rib3Igcm96dm9q
ZSBha3RpdjEOMAwGA1UECxMFMjEyMDExITAfBgNVBAMMGE1nci4gS2F0ZcWZaW5hIFNla3lyb3bD
oTESMBAGA1UEBAwJU2VreXJvdsOhMRIwEAYDVQQqDAlLYXRlxZlpbmExEDAOBgNVBAUTB1A0NzM5
NDcxETAPBgNVBAwTCHJlZmVyZW50MIIBIjANBgkqhkiG9w0BAQEFAAOCAQ8AMIIBCgKCAQEAyMuD
+bRbXYcBVSmaoqu7CI0jA2mNARN8xHkcoJlj3toPvr7MFpXNIaM5KU4pPIySw4hA4wc5ZiW4uh4u
CmPO7df7Ofrn/hUNaCbnT171qVtKMcUiNvx65KP0B0IjUmUUkF2wjq3HqtLlXc45+JXg3khrc9V9
yM2rohPk9Zgx13qV80xF48QjXIckMN38U2CBdEqcvWwZdiifljkwKh6oqM4V1V0HYUSJbDMI9DFx
PCJrGcXZJNH9l/Qjg0RYKcvFKr/aURVSOwsxCTreBtqBA6YunRc7c1M7exKH/Cnuxeao78TBLgou
ef8Nr8LxIiglB9ictgO3ban0RDLSdFmoTQIDAQABo4IEIzCCBB8wRAYDVR0RBD0wO4ETa3Nla3ly
b3ZAcmVrLnpjdS5jeqAZBgkrBgEEAdwZAgGgDBMKMTU5NzMzMTU4MqAJBgNVBA2gAhMAMAkGA1Ud
EwQCMAAwggErBgNVHSAEggEiMIIBHjCCAQ8GCGeBBgEEARFuMIIBATCB2AYIKwYBBQUHAgIwgcsa
gchUZW50byBrdmFsaWZpa292YW55IGNlcnRpZmlrYXQgcHJvIGVsZWt0cm9uaWNreSBwb2RwaXMg
YnlsIHZ5ZGFuIHYgc291bGFkdSBzIG5hcml6ZW5pbSBFVSBjLiA5MTAvMjAxNC5UaGlzIGlzIGEg
cXVhbGlmaWVkIGNlcnRpZmljYXRlIGZvciBlbGVjdHJvbmljIHNpZ25hdHVyZSBhY2NvcmRpbmcg
dG8gUmVndWxhdGlvbiAoRVUpIE5vIDkxMC8yMDE0LjAkBggrBgEFBQcCARYYaHR0cDovL3d3dy5w
b3N0c2lnbnVtLmN6MAkGBwQAi+xAAQAwgZsGCCsGAQUFBwEDBIGOMIGLMAgGBgQAjkYBATBqBgYE
AI5GAQUwYDAuFihodHRwczovL3d3dy5wb3N0c2lnbnVtLmN6L3Bkcy9wZHNfZW4ucGRmEwJlbjAu
FihodHRwczovL3d3dy5wb3N0c2lnbnVtLmN6L3Bkcy9wZHNfY3MucGRmEwJjczATBgYEAI5GAQYw
CQYHBACORgEGATCB+gYIKwYBBQUHAQEEge0wgeowOwYIKwYBBQUHMAKGL2h0dHA6Ly93d3cucG9z
dHNpZ251bS5jei9jcnQvcHNxdWFsaWZpZWRjYTIuY3J0MDwGCCsGAQUFBzAChjBodHRwOi8vd3d3
Mi5wb3N0c2lnbnVtLmN6L2NydC9wc3F1YWxpZmllZGNhMi5jcnQwOwYIKwYBBQUHMAKGL2h0dHA6
Ly9wb3N0c2lnbnVtLnR0Yy5jei9jcnQvcHNxdWFsaWZpZWRjYTIuY3J0MDAGCCsGAQUFBzABhiRo
dHRwOi8vb2NzcC5wb3N0c2lnbnVtLmN6L09DU1AvUUNBMi8wDgYDVR0PAQH/BAQDAgXgMB8GA1Ud
IwQYMBaAFInoTN+LJjk+1yQuEg565+Yn5daXMIGxBgNVHR8EgakwgaYwNaAzoDGGL2h0dHA6Ly93
d3cucG9zdHNpZ251bS5jei9jcmwvcHNxdWFsaWZpZWRjYTIuY3JsMDagNKAyhjBodHRwOi8vd3d3
Mi5wb3N0c2lnbnVtLmN6L2NybC9wc3F1YWxpZmllZGNhMi5jcmwwNaAzoDGGL2h0dHA6Ly9wb3N0
c2lnbnVtLnR0Yy5jei9jcmwvcHNxdWFsaWZpZWRjYTIuY3JsMB0GA1UdDgQWBBTy0CtALR523UZH
czDdgWgUsu1jRjANBgkqhkiG9w0BAQsFAAOCAQEADK1QNOUGZzwYsyEU00nzd3gMmN7gWDW9qokq
yux787J5F4x9VD+t0XaFHnFpLFLIDNmHdGq7AsVLskLJYwLU6cz8AMqjmwUwN73PwsHyE5XlBl0h
HdGrPewEteGVRgGnFxEHWJ/CDrs3nk0aquN4B+k4vOsgwT4tt9nny4htS0f/4qVeAA4Aa37cg1t7
wLhEAhSdXnlkMCzM80WsjL/FCmLBToKieHpWhTvO3YHq7Iwv4+4/jHSs+hKL/rNAfdBOHqOGLFUS
Hb8kTc529qrkcjrHhjAOcvXEhSgYZrdfR63u7K/3DSrg+N6oDKnI3Zi9UDluvq+JwHT6JcLymPOs
Ww==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PQwKnkxunNJWkAaGUob8wBNEl5A=</DigestValue>
      </Reference>
      <Reference URI="/xl/worksheets/sheet1.xml?ContentType=application/vnd.openxmlformats-officedocument.spreadsheetml.worksheet+xml">
        <DigestMethod Algorithm="http://www.w3.org/2000/09/xmldsig#sha1"/>
        <DigestValue>bvMGpGywURfLir7mjhpfcjIMgDs=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LY9u1Vx271i0wObM8mJsoKe3dLs=</DigestValue>
      </Reference>
      <Reference URI="/xl/styles.xml?ContentType=application/vnd.openxmlformats-officedocument.spreadsheetml.styles+xml">
        <DigestMethod Algorithm="http://www.w3.org/2000/09/xmldsig#sha1"/>
        <DigestValue>hpD3sY4B7/qbiKScE8lA3qVSAyo=</DigestValue>
      </Reference>
      <Reference URI="/xl/sharedStrings.xml?ContentType=application/vnd.openxmlformats-officedocument.spreadsheetml.sharedStrings+xml">
        <DigestMethod Algorithm="http://www.w3.org/2000/09/xmldsig#sha1"/>
        <DigestValue>rFN/n9U976k1/YYU6SaBpT+sp9c=</DigestValue>
      </Reference>
      <Reference URI="/xl/calcChain.xml?ContentType=application/vnd.openxmlformats-officedocument.spreadsheetml.calcChain+xml">
        <DigestMethod Algorithm="http://www.w3.org/2000/09/xmldsig#sha1"/>
        <DigestValue>T0Ar/oarolD/L7YKw6eWUU1n7BU=</DigestValue>
      </Reference>
      <Reference URI="/xl/worksheets/sheet3.xml?ContentType=application/vnd.openxmlformats-officedocument.spreadsheetml.worksheet+xml">
        <DigestMethod Algorithm="http://www.w3.org/2000/09/xmldsig#sha1"/>
        <DigestValue>DcBC67yYi3ImnbmnUBuKmzT6hlc=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dWRBqAd6gNQnAjif7oES6tSQxHE=</DigestValue>
      </Reference>
      <Reference URI="/xl/workbook.xml?ContentType=application/vnd.openxmlformats-officedocument.spreadsheetml.sheet.main+xml">
        <DigestMethod Algorithm="http://www.w3.org/2000/09/xmldsig#sha1"/>
        <DigestValue>nqrWNRPwAWL5z2q5dP4DWThUwm4=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HeYNKhXMN7W7rKXlGq1bES0HzoI=</DigestValue>
      </Reference>
      <Reference URI="/xl/worksheets/sheet2.xml?ContentType=application/vnd.openxmlformats-officedocument.spreadsheetml.worksheet+xml">
        <DigestMethod Algorithm="http://www.w3.org/2000/09/xmldsig#sha1"/>
        <DigestValue>XDgRdHimtpr0ETNQpMXV+aDn57k=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hvKBNXPFYRa71ttQUJfyzKvqiqY=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2018-03-26T12:45:48Z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2018-03-26T12:45:48Z</xd:SigningTime>
          <xd:SigningCertificate>
            <xd:Cert>
              <xd:CertDigest>
                <DigestMethod Algorithm="http://www.w3.org/2000/09/xmldsig#sha1"/>
                <DigestValue>fRnuKEJFSupRBij6V8usf4+LeiM=</DigestValue>
              </xd:CertDigest>
              <xd:IssuerSerial>
                <X509IssuerName>CN=PostSignum Qualified CA 2, O="Česká pošta, s.p. [IČ 47114983]", C=CZ</X509IssuerName>
                <X509SerialNumber>2950621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2015-06-17T10:31:14Z</cp:lastPrinted>
  <dcterms:created xsi:type="dcterms:W3CDTF">2014-03-05T12:43:32Z</dcterms:created>
  <dcterms:modified xsi:type="dcterms:W3CDTF">2018-03-13T08:23:37Z</dcterms:modified>
  <cp:category/>
  <cp:version/>
  <cp:contentType/>
  <cp:contentStatus/>
</cp:coreProperties>
</file>