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45" windowWidth="24240" windowHeight="12795" tabRatio="939" activeTab="0"/>
  </bookViews>
  <sheets>
    <sheet name="Tonery" sheetId="22" r:id="rId1"/>
  </sheets>
  <definedNames>
    <definedName name="_xlnm.Print_Area" localSheetId="0">'Tonery'!$B$1:$P$42</definedName>
  </definedNames>
  <calcPr calcId="152511"/>
</workbook>
</file>

<file path=xl/sharedStrings.xml><?xml version="1.0" encoding="utf-8"?>
<sst xmlns="http://schemas.openxmlformats.org/spreadsheetml/2006/main" count="115" uniqueCount="86">
  <si>
    <t>Množství</t>
  </si>
  <si>
    <t>Položka</t>
  </si>
  <si>
    <t>Obchodní název + typ</t>
  </si>
  <si>
    <t>30125110-5 - Tonery pro laserové tiskárny/faxové přístroje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</si>
  <si>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</si>
  <si>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</si>
  <si>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</si>
  <si>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</si>
  <si>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</si>
  <si>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</si>
  <si>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</si>
  <si>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</si>
  <si>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</si>
  <si>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30192113-6 - Inkoustové náplně</t>
  </si>
  <si>
    <t>tiskové zařízení je v záruční době</t>
  </si>
  <si>
    <t>tiskové zařízení není v záruční době</t>
  </si>
  <si>
    <t>[DOPLNÍ DODAVATEL]</t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</si>
  <si>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</si>
  <si>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</si>
  <si>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</si>
  <si>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Toner do tiskárny Triumph Adler DCC 6525 Cyan</t>
  </si>
  <si>
    <t>Toner do tiskárny Triumph Adler DCC 6525 Yellow</t>
  </si>
  <si>
    <t>Toner do tiskárny Triumph Adler DCC 6525 Magenta</t>
  </si>
  <si>
    <t>Toner do tiskárny Triumph Adler DCC 6525 Black</t>
  </si>
  <si>
    <t xml:space="preserve">DFST - Přibylová, tel: 37763 8001                 </t>
  </si>
  <si>
    <t>ZČU , Univerzitní 22, Plzeň  306 14</t>
  </si>
  <si>
    <t>1.</t>
  </si>
  <si>
    <t>2.</t>
  </si>
  <si>
    <t>Originální toner. Výtěžnost 4000 stran.</t>
  </si>
  <si>
    <t>Originální toner. Výtěžnost 3000 stran.</t>
  </si>
  <si>
    <t>Toner do tiskárny LEXMARK CX 410de -  černý</t>
  </si>
  <si>
    <t>Toner do tiskárny LEXMARK CX 410de -  azurový</t>
  </si>
  <si>
    <t>Toner do tiskárny LEXMARK CX 410de -  purpurový</t>
  </si>
  <si>
    <t>Toner do tiskárny LEXMARK CX 410de -  žluty</t>
  </si>
  <si>
    <t>Projektové centrum, budova FST,  Univerzitní 22, UF210, doručit do kanceláře</t>
  </si>
  <si>
    <t>PC - ng. Komrsková, tel.: 37763 1081,         606 665 167</t>
  </si>
  <si>
    <t xml:space="preserve">Originální, nebo kompatibilní toner splňující podmínky certifikátu STMC. Minimální výtěžnost při 5% pokrytí 6000 stran. </t>
  </si>
  <si>
    <t xml:space="preserve">Originální, nebo kompatibilní toner splňující podmínky certifikátu STMC. Minimální výtěžnost při 5% pokrytí 12000 stran. </t>
  </si>
  <si>
    <t xml:space="preserve">Nápň do tiskárny EPSON L1455 černá </t>
  </si>
  <si>
    <t xml:space="preserve">Originální náplň. Kapacita 140 ml. </t>
  </si>
  <si>
    <t>3.</t>
  </si>
  <si>
    <t>Originální toner. Výtěžnost 18000 stran.</t>
  </si>
  <si>
    <t>PS - Zdeněk Kegler    721375541</t>
  </si>
  <si>
    <t>Kollárova 19. Plzeň  kancelář   KO 329</t>
  </si>
  <si>
    <r>
      <t xml:space="preserve">Originální toner. Výtěžnost </t>
    </r>
    <r>
      <rPr>
        <sz val="11"/>
        <rFont val="Calibri"/>
        <family val="2"/>
        <scheme val="minor"/>
      </rPr>
      <t>12000</t>
    </r>
    <r>
      <rPr>
        <sz val="11"/>
        <color theme="1"/>
        <rFont val="Calibri"/>
        <family val="2"/>
        <scheme val="minor"/>
      </rPr>
      <t xml:space="preserve"> stran.</t>
    </r>
  </si>
  <si>
    <r>
      <t xml:space="preserve">Originální toner. Výtěžnost </t>
    </r>
    <r>
      <rPr>
        <sz val="11"/>
        <rFont val="Calibri"/>
        <family val="2"/>
        <scheme val="minor"/>
      </rPr>
      <t xml:space="preserve">12000 </t>
    </r>
    <r>
      <rPr>
        <sz val="11"/>
        <color theme="1"/>
        <rFont val="Calibri"/>
        <family val="2"/>
        <scheme val="minor"/>
      </rPr>
      <t>stran.</t>
    </r>
  </si>
  <si>
    <t xml:space="preserve">Toner  do  tiskárny  TASK alfa 2551ci - KYOCERA  Y - žlutá      </t>
  </si>
  <si>
    <t>Toner  do  tiskárny  TASK alfa 2551ci - KYOCERA  C - modrá</t>
  </si>
  <si>
    <t xml:space="preserve">Toner  do  tiskárny  TASK alfa 2551ci - KYOCERA  K černá </t>
  </si>
  <si>
    <t>Toner  do  tiskárny  HP Laser  jet  P1006</t>
  </si>
  <si>
    <t>Toner  do  tiskárny  HP Laser  jet  P 2015</t>
  </si>
  <si>
    <t xml:space="preserve">Toner  do  tiskárny  HP Laser  jet  1020   </t>
  </si>
  <si>
    <t xml:space="preserve">Toner  do  tiskárny  HP Laser  jet   1160  </t>
  </si>
  <si>
    <t xml:space="preserve">Toner  do  tiskárny  TASK alfa 2551ci - KYOCERA  M  - červená   </t>
  </si>
  <si>
    <t>Priloha_c._1_Kupni_smlouvy_technicka_specifikace_T-(II.)-008-2018</t>
  </si>
  <si>
    <t>Tonery (II.) 008 - 2018 (T-(II.)-008-2018)</t>
  </si>
  <si>
    <t>samostatná faktura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</si>
  <si>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</si>
  <si>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</si>
  <si>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</si>
  <si>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</si>
  <si>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Kontaktní osoba 
k převzetí zboží </t>
  </si>
  <si>
    <t xml:space="preserve">Místo dodání </t>
  </si>
  <si>
    <t xml:space="preserve">POZNÁMKA </t>
  </si>
  <si>
    <t>CPV - výběr
TONERY</t>
  </si>
  <si>
    <t>Originální, nebo kompatibilní toner splňující podmínky certifikátu STMC.  Výtěžnost  min.1500 stran</t>
  </si>
  <si>
    <t>Originální, nebo kompatibilní toner splňující podmínky certifikátu STMC.    Výtěžnost min. 3000 stran</t>
  </si>
  <si>
    <t>Originální, nebo kompatibilní toner splňující podmínky certifikátu STMC.  Výtěžnost min. 2000 stran</t>
  </si>
  <si>
    <t>Originální, nebo kompatibilní toner splňující podmínky certifikátu STMC.  Výtěžnost min.2500 stran</t>
  </si>
  <si>
    <t>Epson T7741 Black ink 140ml</t>
  </si>
  <si>
    <t>Triumph Adler Copy Kit cyan/modrý DCC 6520/6525/CDC5520/5525/206ci, výtěžnost při 5% pokrytí 6000 stran</t>
  </si>
  <si>
    <t>Triumph Adler Copy Kit yellow/žlutý DCC 6520/6525/CDC5520/5525/206ci, výtěžnost při 5% pokrytí 6000 stran</t>
  </si>
  <si>
    <t>Triumph Adler Copy Kit magenta/červený DCC 6520/6525/CDC5520/5525/206ci, výtěžnost při 5% pokrytí 6000 stran</t>
  </si>
  <si>
    <t>Triumph Adler Copy Kit black/černý DCC 6520/6525/CDC5520/5525/206ci, výtěžnost při 5% pokrytí 12000 stran</t>
  </si>
  <si>
    <t xml:space="preserve">LEXMARK 80C2HK0 černý originální toner, 4000 str
</t>
  </si>
  <si>
    <t>LEXMARK 80C2HC0 azurový originální toner, 3000 str</t>
  </si>
  <si>
    <t>LEXMARK 80C2HM0 purpurový originální toner, 3000 str</t>
  </si>
  <si>
    <t>LEXMARK 80C2HY0 žlutý originální toner, 3000 str</t>
  </si>
  <si>
    <t>Toner Kyocera TK-8325C, 12000 str, Cyan</t>
  </si>
  <si>
    <t>Toner Kyocera TK-8325Y, 12000 str, Yellow</t>
  </si>
  <si>
    <t>Toner Kyocera TK-8325M, 12000 str, Magenta</t>
  </si>
  <si>
    <t>Toner Kyocera TK-8325K, 18000 str, Black</t>
  </si>
  <si>
    <t>COLORWAY kompatibilní toner s HP CB435A černý 1500 stran</t>
  </si>
  <si>
    <t>COLORWAY kompatibilní toner s HP Q7553A černý 2500 stran</t>
  </si>
  <si>
    <t>COLORWAY kompatibilní toner pro HP Q2612A černý 2000 stran</t>
  </si>
  <si>
    <t xml:space="preserve">  Toner TB kompatibilní s HP Q5949A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</si>
</sst>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/>
      <top/>
      <bottom style="thin"/>
    </border>
    <border>
      <left style="medium"/>
      <right style="medium"/>
      <top style="thick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ck"/>
      <right/>
      <top/>
      <bottom style="thin"/>
    </border>
    <border>
      <left style="medium"/>
      <right style="medium"/>
      <top style="thin"/>
      <bottom/>
    </border>
    <border>
      <left style="thick"/>
      <right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/>
      <top/>
      <bottom/>
    </border>
    <border>
      <left style="medium"/>
      <right/>
      <top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9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11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3" xfId="0" applyNumberFormat="1" applyBorder="1" applyAlignment="1" applyProtection="1">
      <alignment horizontal="right" vertical="center" inden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5" borderId="11" xfId="0" applyNumberFormat="1" applyFont="1" applyFill="1" applyBorder="1" applyAlignment="1" applyProtection="1">
      <alignment horizontal="center" vertical="center" wrapText="1"/>
      <protection/>
    </xf>
    <xf numFmtId="164" fontId="0" fillId="4" borderId="12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4" borderId="2" xfId="0" applyNumberFormat="1" applyFill="1" applyBorder="1" applyAlignment="1" applyProtection="1">
      <alignment horizontal="right" vertical="center" indent="1"/>
      <protection/>
    </xf>
    <xf numFmtId="0" fontId="2" fillId="5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 applyProtection="1">
      <alignment horizontal="left" vertical="center"/>
      <protection/>
    </xf>
    <xf numFmtId="0" fontId="10" fillId="0" borderId="0" xfId="0" applyNumberFormat="1" applyFont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0" fillId="3" borderId="1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15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1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/>
    </xf>
    <xf numFmtId="164" fontId="6" fillId="3" borderId="12" xfId="0" applyNumberFormat="1" applyFont="1" applyFill="1" applyBorder="1" applyAlignment="1" applyProtection="1">
      <alignment horizontal="right" vertical="center" wrapText="1" indent="1"/>
      <protection/>
    </xf>
    <xf numFmtId="0" fontId="0" fillId="4" borderId="17" xfId="0" applyFont="1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 applyProtection="1">
      <alignment horizontal="left" vertical="center" wrapText="1" indent="1"/>
      <protection/>
    </xf>
    <xf numFmtId="164" fontId="0" fillId="0" borderId="0" xfId="0" applyNumberFormat="1" applyProtection="1">
      <protection/>
    </xf>
    <xf numFmtId="0" fontId="0" fillId="0" borderId="0" xfId="0" applyProtection="1"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19" xfId="0" applyBorder="1" applyProtection="1">
      <protection/>
    </xf>
    <xf numFmtId="3" fontId="0" fillId="2" borderId="20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vertical="center" wrapText="1"/>
      <protection/>
    </xf>
    <xf numFmtId="1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vertical="center" wrapText="1"/>
      <protection/>
    </xf>
    <xf numFmtId="1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2" borderId="21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left" vertical="center" wrapText="1" inden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0" fillId="4" borderId="3" xfId="0" applyNumberFormat="1" applyFont="1" applyFill="1" applyBorder="1" applyAlignment="1" applyProtection="1">
      <alignment horizontal="left" vertical="center" wrapText="1" inden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3" xfId="0" applyFont="1" applyFill="1" applyBorder="1" applyAlignment="1" applyProtection="1">
      <alignment horizontal="left" vertical="center" wrapText="1"/>
      <protection/>
    </xf>
    <xf numFmtId="0" fontId="0" fillId="4" borderId="3" xfId="0" applyFill="1" applyBorder="1" applyAlignment="1" applyProtection="1">
      <alignment horizontal="left" vertical="center" wrapText="1" indent="1"/>
      <protection/>
    </xf>
    <xf numFmtId="0" fontId="0" fillId="4" borderId="1" xfId="0" applyNumberFormat="1" applyFont="1" applyFill="1" applyBorder="1" applyAlignment="1" applyProtection="1">
      <alignment horizontal="left" vertical="center" wrapText="1" inden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horizontal="left" vertical="center" wrapText="1"/>
      <protection/>
    </xf>
    <xf numFmtId="0" fontId="0" fillId="4" borderId="1" xfId="0" applyFill="1" applyBorder="1" applyAlignment="1" applyProtection="1">
      <alignment horizontal="left" vertical="center" wrapText="1" inden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6" fillId="3" borderId="17" xfId="0" applyNumberFormat="1" applyFont="1" applyFill="1" applyBorder="1" applyAlignment="1" applyProtection="1">
      <alignment horizontal="left" vertical="center" wrapText="1" indent="1"/>
      <protection/>
    </xf>
    <xf numFmtId="0" fontId="0" fillId="4" borderId="9" xfId="0" applyNumberFormat="1" applyFill="1" applyBorder="1" applyAlignment="1" applyProtection="1">
      <alignment horizontal="center" vertical="center" wrapText="1"/>
      <protection/>
    </xf>
    <xf numFmtId="164" fontId="6" fillId="3" borderId="22" xfId="0" applyNumberFormat="1" applyFont="1" applyFill="1" applyBorder="1" applyAlignment="1" applyProtection="1">
      <alignment horizontal="right" vertical="center" wrapText="1" indent="1"/>
      <protection/>
    </xf>
    <xf numFmtId="0" fontId="6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2" xfId="0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4" borderId="22" xfId="0" applyFont="1" applyFill="1" applyBorder="1" applyAlignment="1" applyProtection="1">
      <alignment horizontal="center" vertical="center" wrapText="1"/>
      <protection/>
    </xf>
    <xf numFmtId="0" fontId="0" fillId="4" borderId="25" xfId="0" applyFont="1" applyFill="1" applyBorder="1" applyAlignment="1" applyProtection="1">
      <alignment horizontal="center" vertical="center" wrapText="1"/>
      <protection/>
    </xf>
    <xf numFmtId="0" fontId="0" fillId="4" borderId="26" xfId="0" applyFont="1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0" fillId="4" borderId="27" xfId="0" applyFill="1" applyBorder="1" applyAlignment="1" applyProtection="1">
      <alignment horizontal="center" vertical="center" wrapText="1"/>
      <protection/>
    </xf>
    <xf numFmtId="0" fontId="0" fillId="4" borderId="28" xfId="0" applyFill="1" applyBorder="1" applyAlignment="1" applyProtection="1">
      <alignment horizontal="center" vertical="center" wrapText="1"/>
      <protection/>
    </xf>
    <xf numFmtId="0" fontId="0" fillId="4" borderId="29" xfId="0" applyFill="1" applyBorder="1" applyAlignment="1" applyProtection="1">
      <alignment horizontal="center" vertical="center" wrapText="1"/>
      <protection/>
    </xf>
    <xf numFmtId="0" fontId="0" fillId="4" borderId="29" xfId="0" applyFont="1" applyFill="1" applyBorder="1" applyAlignment="1" applyProtection="1">
      <alignment horizontal="center" vertical="center" wrapText="1"/>
      <protection/>
    </xf>
    <xf numFmtId="0" fontId="0" fillId="4" borderId="27" xfId="0" applyFont="1" applyFill="1" applyBorder="1" applyAlignment="1" applyProtection="1">
      <alignment horizontal="center" vertical="center" wrapText="1"/>
      <protection/>
    </xf>
    <xf numFmtId="0" fontId="0" fillId="4" borderId="28" xfId="0" applyFont="1" applyFill="1" applyBorder="1" applyAlignment="1" applyProtection="1">
      <alignment horizontal="center" vertical="center" wrapText="1"/>
      <protection/>
    </xf>
    <xf numFmtId="0" fontId="0" fillId="4" borderId="29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28" xfId="0" applyNumberFormat="1" applyFill="1" applyBorder="1" applyAlignment="1" applyProtection="1">
      <alignment horizontal="center" vertical="center" wrapText="1"/>
      <protection/>
    </xf>
    <xf numFmtId="0" fontId="0" fillId="4" borderId="3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 wrapText="1"/>
      <protection/>
    </xf>
    <xf numFmtId="0" fontId="2" fillId="5" borderId="11" xfId="0" applyNumberFormat="1" applyFon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vertical="center" wrapText="1"/>
      <protection/>
    </xf>
    <xf numFmtId="0" fontId="0" fillId="5" borderId="30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left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6"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zoomScale="70" zoomScaleNormal="70" zoomScaleSheetLayoutView="55" workbookViewId="0" topLeftCell="A19">
      <selection activeCell="M51" sqref="M51"/>
    </sheetView>
  </sheetViews>
  <sheetFormatPr defaultColWidth="9.140625" defaultRowHeight="15"/>
  <cols>
    <col min="1" max="1" width="1.421875" style="66" customWidth="1"/>
    <col min="2" max="2" width="5.7109375" style="66" customWidth="1"/>
    <col min="3" max="3" width="46.28125" style="10" customWidth="1"/>
    <col min="4" max="4" width="9.7109375" style="114" customWidth="1"/>
    <col min="5" max="5" width="9.00390625" style="14" customWidth="1"/>
    <col min="6" max="6" width="67.00390625" style="10" customWidth="1"/>
    <col min="7" max="7" width="107.8515625" style="115" customWidth="1"/>
    <col min="8" max="8" width="20.8515625" style="10" customWidth="1"/>
    <col min="9" max="9" width="18.57421875" style="11" customWidth="1"/>
    <col min="10" max="10" width="19.421875" style="10" customWidth="1"/>
    <col min="11" max="11" width="22.140625" style="115" hidden="1" customWidth="1"/>
    <col min="12" max="12" width="20.8515625" style="66" customWidth="1"/>
    <col min="13" max="13" width="26.57421875" style="66" customWidth="1"/>
    <col min="14" max="14" width="21.00390625" style="66" customWidth="1"/>
    <col min="15" max="15" width="19.421875" style="66" customWidth="1"/>
    <col min="16" max="16" width="20.421875" style="66" customWidth="1"/>
    <col min="17" max="17" width="51.7109375" style="106" customWidth="1"/>
    <col min="18" max="18" width="21.8515625" style="66" customWidth="1"/>
    <col min="19" max="16384" width="9.140625" style="66" customWidth="1"/>
  </cols>
  <sheetData>
    <row r="1" spans="2:17" s="11" customFormat="1" ht="24.6" customHeight="1">
      <c r="B1" s="145" t="s">
        <v>55</v>
      </c>
      <c r="C1" s="146"/>
      <c r="D1" s="14"/>
      <c r="E1" s="14"/>
      <c r="F1" s="10"/>
      <c r="G1" s="43"/>
      <c r="H1" s="44"/>
      <c r="I1" s="45"/>
      <c r="J1" s="10"/>
      <c r="K1" s="10"/>
      <c r="M1" s="147" t="s">
        <v>54</v>
      </c>
      <c r="N1" s="147"/>
      <c r="O1" s="147"/>
      <c r="Q1" s="46"/>
    </row>
    <row r="2" spans="3:17" s="11" customFormat="1" ht="18.75" customHeight="1">
      <c r="C2" s="10"/>
      <c r="D2" s="8"/>
      <c r="E2" s="9"/>
      <c r="F2" s="47"/>
      <c r="G2" s="47"/>
      <c r="H2" s="47"/>
      <c r="I2" s="47"/>
      <c r="J2" s="10"/>
      <c r="K2" s="10"/>
      <c r="M2" s="48"/>
      <c r="N2" s="48"/>
      <c r="P2" s="49"/>
      <c r="Q2" s="50"/>
    </row>
    <row r="3" spans="2:17" s="11" customFormat="1" ht="26.25" customHeight="1">
      <c r="B3" s="51"/>
      <c r="C3" s="52" t="s">
        <v>12</v>
      </c>
      <c r="D3" s="47"/>
      <c r="E3" s="47"/>
      <c r="F3" s="47"/>
      <c r="G3" s="47"/>
      <c r="H3" s="47"/>
      <c r="I3" s="47"/>
      <c r="J3" s="48"/>
      <c r="K3" s="46"/>
      <c r="L3" s="46"/>
      <c r="M3" s="48"/>
      <c r="N3" s="48"/>
      <c r="P3" s="48"/>
      <c r="Q3" s="46"/>
    </row>
    <row r="4" spans="2:17" s="11" customFormat="1" ht="21" customHeight="1" thickBot="1">
      <c r="B4" s="53"/>
      <c r="C4" s="54" t="s">
        <v>17</v>
      </c>
      <c r="D4" s="47"/>
      <c r="E4" s="47"/>
      <c r="F4" s="47"/>
      <c r="G4" s="47"/>
      <c r="H4" s="48"/>
      <c r="I4" s="48"/>
      <c r="J4" s="48"/>
      <c r="K4" s="10"/>
      <c r="L4" s="10"/>
      <c r="M4" s="48"/>
      <c r="N4" s="48"/>
      <c r="P4" s="48"/>
      <c r="Q4" s="46"/>
    </row>
    <row r="5" spans="2:17" s="11" customFormat="1" ht="42.75" customHeight="1" thickBot="1">
      <c r="B5" s="12"/>
      <c r="C5" s="13"/>
      <c r="D5" s="14"/>
      <c r="E5" s="14"/>
      <c r="F5" s="10"/>
      <c r="G5" s="19" t="s">
        <v>16</v>
      </c>
      <c r="H5" s="10"/>
      <c r="J5" s="10"/>
      <c r="K5" s="15"/>
      <c r="M5" s="29" t="s">
        <v>16</v>
      </c>
      <c r="Q5" s="55"/>
    </row>
    <row r="6" spans="2:17" s="11" customFormat="1" ht="112.5" customHeight="1" thickBot="1" thickTop="1">
      <c r="B6" s="16" t="s">
        <v>1</v>
      </c>
      <c r="C6" s="37" t="s">
        <v>57</v>
      </c>
      <c r="D6" s="37" t="s">
        <v>0</v>
      </c>
      <c r="E6" s="37" t="s">
        <v>58</v>
      </c>
      <c r="F6" s="37" t="s">
        <v>59</v>
      </c>
      <c r="G6" s="32" t="s">
        <v>2</v>
      </c>
      <c r="H6" s="37" t="s">
        <v>60</v>
      </c>
      <c r="I6" s="41" t="s">
        <v>61</v>
      </c>
      <c r="J6" s="37" t="s">
        <v>62</v>
      </c>
      <c r="K6" s="37" t="s">
        <v>7</v>
      </c>
      <c r="L6" s="37" t="s">
        <v>8</v>
      </c>
      <c r="M6" s="30" t="s">
        <v>9</v>
      </c>
      <c r="N6" s="41" t="s">
        <v>10</v>
      </c>
      <c r="O6" s="41" t="s">
        <v>11</v>
      </c>
      <c r="P6" s="37" t="s">
        <v>63</v>
      </c>
      <c r="Q6" s="37" t="s">
        <v>64</v>
      </c>
    </row>
    <row r="7" spans="1:18" ht="60" customHeight="1" thickTop="1">
      <c r="A7" s="56" t="s">
        <v>26</v>
      </c>
      <c r="B7" s="57">
        <v>1</v>
      </c>
      <c r="C7" s="58" t="s">
        <v>38</v>
      </c>
      <c r="D7" s="59">
        <v>2</v>
      </c>
      <c r="E7" s="60" t="s">
        <v>19</v>
      </c>
      <c r="F7" s="58" t="s">
        <v>39</v>
      </c>
      <c r="G7" s="28" t="s">
        <v>69</v>
      </c>
      <c r="H7" s="133" t="s">
        <v>56</v>
      </c>
      <c r="I7" s="129" t="s">
        <v>24</v>
      </c>
      <c r="J7" s="129" t="s">
        <v>25</v>
      </c>
      <c r="K7" s="7">
        <f aca="true" t="shared" si="0" ref="K7:K35">D7*L7</f>
        <v>800</v>
      </c>
      <c r="L7" s="21">
        <v>400</v>
      </c>
      <c r="M7" s="34">
        <v>235</v>
      </c>
      <c r="N7" s="35">
        <f aca="true" t="shared" si="1" ref="N7:N35">D7*M7</f>
        <v>470</v>
      </c>
      <c r="O7" s="26" t="str">
        <f aca="true" t="shared" si="2" ref="O7:O35">IF(ISNUMBER(M7),IF(M7&gt;L7,"NEVYHOVUJE","VYHOVUJE")," ")</f>
        <v>VYHOVUJE</v>
      </c>
      <c r="P7" s="63" t="s">
        <v>14</v>
      </c>
      <c r="Q7" s="64" t="s">
        <v>13</v>
      </c>
      <c r="R7" s="65"/>
    </row>
    <row r="8" spans="2:18" ht="60" customHeight="1">
      <c r="B8" s="67">
        <v>2</v>
      </c>
      <c r="C8" s="58" t="s">
        <v>20</v>
      </c>
      <c r="D8" s="59">
        <v>2</v>
      </c>
      <c r="E8" s="60" t="s">
        <v>19</v>
      </c>
      <c r="F8" s="58" t="s">
        <v>36</v>
      </c>
      <c r="G8" s="20" t="s">
        <v>70</v>
      </c>
      <c r="H8" s="134"/>
      <c r="I8" s="127"/>
      <c r="J8" s="127"/>
      <c r="K8" s="5">
        <f t="shared" si="0"/>
        <v>4600</v>
      </c>
      <c r="L8" s="21">
        <v>2300</v>
      </c>
      <c r="M8" s="23">
        <v>1775</v>
      </c>
      <c r="N8" s="27">
        <f t="shared" si="1"/>
        <v>3550</v>
      </c>
      <c r="O8" s="24" t="str">
        <f t="shared" si="2"/>
        <v>VYHOVUJE</v>
      </c>
      <c r="P8" s="123" t="s">
        <v>15</v>
      </c>
      <c r="Q8" s="126" t="s">
        <v>3</v>
      </c>
      <c r="R8" s="65"/>
    </row>
    <row r="9" spans="2:18" ht="60" customHeight="1">
      <c r="B9" s="67">
        <v>3</v>
      </c>
      <c r="C9" s="58" t="s">
        <v>21</v>
      </c>
      <c r="D9" s="59">
        <v>2</v>
      </c>
      <c r="E9" s="60" t="s">
        <v>19</v>
      </c>
      <c r="F9" s="58" t="s">
        <v>36</v>
      </c>
      <c r="G9" s="20" t="s">
        <v>71</v>
      </c>
      <c r="H9" s="134"/>
      <c r="I9" s="127"/>
      <c r="J9" s="127"/>
      <c r="K9" s="5">
        <f t="shared" si="0"/>
        <v>4600</v>
      </c>
      <c r="L9" s="21">
        <v>2300</v>
      </c>
      <c r="M9" s="23">
        <v>1775</v>
      </c>
      <c r="N9" s="27">
        <f t="shared" si="1"/>
        <v>3550</v>
      </c>
      <c r="O9" s="24" t="str">
        <f t="shared" si="2"/>
        <v>VYHOVUJE</v>
      </c>
      <c r="P9" s="124"/>
      <c r="Q9" s="127"/>
      <c r="R9" s="65"/>
    </row>
    <row r="10" spans="2:18" ht="60" customHeight="1">
      <c r="B10" s="67">
        <v>4</v>
      </c>
      <c r="C10" s="58" t="s">
        <v>22</v>
      </c>
      <c r="D10" s="59">
        <v>2</v>
      </c>
      <c r="E10" s="60" t="s">
        <v>19</v>
      </c>
      <c r="F10" s="58" t="s">
        <v>36</v>
      </c>
      <c r="G10" s="20" t="s">
        <v>72</v>
      </c>
      <c r="H10" s="134"/>
      <c r="I10" s="127"/>
      <c r="J10" s="127"/>
      <c r="K10" s="5">
        <f t="shared" si="0"/>
        <v>4600</v>
      </c>
      <c r="L10" s="21">
        <v>2300</v>
      </c>
      <c r="M10" s="23">
        <v>1775</v>
      </c>
      <c r="N10" s="27">
        <f t="shared" si="1"/>
        <v>3550</v>
      </c>
      <c r="O10" s="24" t="str">
        <f t="shared" si="2"/>
        <v>VYHOVUJE</v>
      </c>
      <c r="P10" s="124"/>
      <c r="Q10" s="127"/>
      <c r="R10" s="65"/>
    </row>
    <row r="11" spans="1:18" ht="60" customHeight="1" thickBot="1">
      <c r="A11" s="70"/>
      <c r="B11" s="71">
        <v>5</v>
      </c>
      <c r="C11" s="72" t="s">
        <v>23</v>
      </c>
      <c r="D11" s="73">
        <v>2</v>
      </c>
      <c r="E11" s="74" t="s">
        <v>19</v>
      </c>
      <c r="F11" s="72" t="s">
        <v>37</v>
      </c>
      <c r="G11" s="31" t="s">
        <v>73</v>
      </c>
      <c r="H11" s="135"/>
      <c r="I11" s="128"/>
      <c r="J11" s="128"/>
      <c r="K11" s="6">
        <f t="shared" si="0"/>
        <v>5000</v>
      </c>
      <c r="L11" s="40">
        <v>2500</v>
      </c>
      <c r="M11" s="39">
        <v>1925</v>
      </c>
      <c r="N11" s="33">
        <f t="shared" si="1"/>
        <v>3850</v>
      </c>
      <c r="O11" s="25" t="str">
        <f t="shared" si="2"/>
        <v>VYHOVUJE</v>
      </c>
      <c r="P11" s="125"/>
      <c r="Q11" s="128"/>
      <c r="R11" s="65"/>
    </row>
    <row r="12" spans="1:18" ht="75.75" customHeight="1" thickTop="1">
      <c r="A12" s="56" t="s">
        <v>27</v>
      </c>
      <c r="B12" s="57">
        <v>6</v>
      </c>
      <c r="C12" s="75" t="s">
        <v>30</v>
      </c>
      <c r="D12" s="76">
        <v>1</v>
      </c>
      <c r="E12" s="77" t="s">
        <v>19</v>
      </c>
      <c r="F12" s="75" t="s">
        <v>28</v>
      </c>
      <c r="G12" s="28" t="s">
        <v>74</v>
      </c>
      <c r="H12" s="133" t="s">
        <v>56</v>
      </c>
      <c r="I12" s="133" t="s">
        <v>35</v>
      </c>
      <c r="J12" s="133" t="s">
        <v>34</v>
      </c>
      <c r="K12" s="7">
        <f t="shared" si="0"/>
        <v>2100</v>
      </c>
      <c r="L12" s="38">
        <v>2100</v>
      </c>
      <c r="M12" s="34">
        <v>2010</v>
      </c>
      <c r="N12" s="36">
        <f t="shared" si="1"/>
        <v>2010</v>
      </c>
      <c r="O12" s="26" t="str">
        <f t="shared" si="2"/>
        <v>VYHOVUJE</v>
      </c>
      <c r="P12" s="130" t="s">
        <v>14</v>
      </c>
      <c r="Q12" s="129" t="s">
        <v>3</v>
      </c>
      <c r="R12" s="65"/>
    </row>
    <row r="13" spans="2:18" ht="34.5" customHeight="1">
      <c r="B13" s="78">
        <v>7</v>
      </c>
      <c r="C13" s="75" t="s">
        <v>31</v>
      </c>
      <c r="D13" s="59">
        <v>1</v>
      </c>
      <c r="E13" s="77" t="s">
        <v>19</v>
      </c>
      <c r="F13" s="75" t="s">
        <v>29</v>
      </c>
      <c r="G13" s="20" t="s">
        <v>75</v>
      </c>
      <c r="H13" s="134"/>
      <c r="I13" s="134"/>
      <c r="J13" s="134"/>
      <c r="K13" s="5">
        <f t="shared" si="0"/>
        <v>2300</v>
      </c>
      <c r="L13" s="21">
        <v>2300</v>
      </c>
      <c r="M13" s="23">
        <v>2240</v>
      </c>
      <c r="N13" s="27">
        <f t="shared" si="1"/>
        <v>2240</v>
      </c>
      <c r="O13" s="24" t="str">
        <f t="shared" si="2"/>
        <v>VYHOVUJE</v>
      </c>
      <c r="P13" s="131"/>
      <c r="Q13" s="127"/>
      <c r="R13" s="65"/>
    </row>
    <row r="14" spans="2:18" ht="57.75" customHeight="1">
      <c r="B14" s="67">
        <v>8</v>
      </c>
      <c r="C14" s="75" t="s">
        <v>32</v>
      </c>
      <c r="D14" s="59">
        <v>1</v>
      </c>
      <c r="E14" s="77" t="s">
        <v>19</v>
      </c>
      <c r="F14" s="75" t="s">
        <v>29</v>
      </c>
      <c r="G14" s="20" t="s">
        <v>76</v>
      </c>
      <c r="H14" s="134"/>
      <c r="I14" s="134"/>
      <c r="J14" s="134"/>
      <c r="K14" s="5">
        <f t="shared" si="0"/>
        <v>2300</v>
      </c>
      <c r="L14" s="21">
        <v>2300</v>
      </c>
      <c r="M14" s="23">
        <v>2240</v>
      </c>
      <c r="N14" s="27">
        <f t="shared" si="1"/>
        <v>2240</v>
      </c>
      <c r="O14" s="24" t="str">
        <f t="shared" si="2"/>
        <v>VYHOVUJE</v>
      </c>
      <c r="P14" s="131"/>
      <c r="Q14" s="127"/>
      <c r="R14" s="65"/>
    </row>
    <row r="15" spans="2:18" ht="42.75" customHeight="1" thickBot="1">
      <c r="B15" s="71">
        <v>9</v>
      </c>
      <c r="C15" s="72" t="s">
        <v>33</v>
      </c>
      <c r="D15" s="73">
        <v>1</v>
      </c>
      <c r="E15" s="74" t="s">
        <v>19</v>
      </c>
      <c r="F15" s="72" t="s">
        <v>29</v>
      </c>
      <c r="G15" s="31" t="s">
        <v>77</v>
      </c>
      <c r="H15" s="135"/>
      <c r="I15" s="135"/>
      <c r="J15" s="135"/>
      <c r="K15" s="6">
        <f t="shared" si="0"/>
        <v>2300</v>
      </c>
      <c r="L15" s="22">
        <v>2300</v>
      </c>
      <c r="M15" s="39">
        <v>2240</v>
      </c>
      <c r="N15" s="33">
        <f t="shared" si="1"/>
        <v>2240</v>
      </c>
      <c r="O15" s="25" t="str">
        <f t="shared" si="2"/>
        <v>VYHOVUJE</v>
      </c>
      <c r="P15" s="132"/>
      <c r="Q15" s="128"/>
      <c r="R15" s="65"/>
    </row>
    <row r="16" spans="1:18" ht="50.25" customHeight="1" thickTop="1">
      <c r="A16" s="66" t="s">
        <v>40</v>
      </c>
      <c r="B16" s="57">
        <v>10</v>
      </c>
      <c r="C16" s="75" t="s">
        <v>47</v>
      </c>
      <c r="D16" s="76">
        <v>1</v>
      </c>
      <c r="E16" s="77" t="s">
        <v>19</v>
      </c>
      <c r="F16" s="75" t="s">
        <v>44</v>
      </c>
      <c r="G16" s="28" t="s">
        <v>78</v>
      </c>
      <c r="H16" s="133" t="s">
        <v>56</v>
      </c>
      <c r="I16" s="133" t="s">
        <v>42</v>
      </c>
      <c r="J16" s="133" t="s">
        <v>43</v>
      </c>
      <c r="K16" s="7">
        <f t="shared" si="0"/>
        <v>2247</v>
      </c>
      <c r="L16" s="38">
        <v>2247</v>
      </c>
      <c r="M16" s="34">
        <v>1950</v>
      </c>
      <c r="N16" s="36">
        <f t="shared" si="1"/>
        <v>1950</v>
      </c>
      <c r="O16" s="26" t="str">
        <f t="shared" si="2"/>
        <v>VYHOVUJE</v>
      </c>
      <c r="P16" s="130" t="s">
        <v>14</v>
      </c>
      <c r="Q16" s="129" t="s">
        <v>3</v>
      </c>
      <c r="R16" s="65"/>
    </row>
    <row r="17" spans="2:18" ht="50.25" customHeight="1">
      <c r="B17" s="78">
        <v>11</v>
      </c>
      <c r="C17" s="75" t="s">
        <v>46</v>
      </c>
      <c r="D17" s="59">
        <v>1</v>
      </c>
      <c r="E17" s="77" t="s">
        <v>19</v>
      </c>
      <c r="F17" s="75" t="s">
        <v>44</v>
      </c>
      <c r="G17" s="20" t="s">
        <v>79</v>
      </c>
      <c r="H17" s="134"/>
      <c r="I17" s="134"/>
      <c r="J17" s="134"/>
      <c r="K17" s="5">
        <f t="shared" si="0"/>
        <v>2247</v>
      </c>
      <c r="L17" s="38">
        <v>2247</v>
      </c>
      <c r="M17" s="34">
        <v>1950</v>
      </c>
      <c r="N17" s="27">
        <f t="shared" si="1"/>
        <v>1950</v>
      </c>
      <c r="O17" s="24" t="str">
        <f t="shared" si="2"/>
        <v>VYHOVUJE</v>
      </c>
      <c r="P17" s="131"/>
      <c r="Q17" s="127"/>
      <c r="R17" s="65"/>
    </row>
    <row r="18" spans="2:18" ht="50.25" customHeight="1">
      <c r="B18" s="67">
        <v>12</v>
      </c>
      <c r="C18" s="75" t="s">
        <v>53</v>
      </c>
      <c r="D18" s="59">
        <v>1</v>
      </c>
      <c r="E18" s="77" t="s">
        <v>19</v>
      </c>
      <c r="F18" s="75" t="s">
        <v>45</v>
      </c>
      <c r="G18" s="20" t="s">
        <v>80</v>
      </c>
      <c r="H18" s="134"/>
      <c r="I18" s="134"/>
      <c r="J18" s="134"/>
      <c r="K18" s="5">
        <f t="shared" si="0"/>
        <v>2258</v>
      </c>
      <c r="L18" s="38">
        <v>2258</v>
      </c>
      <c r="M18" s="34">
        <v>1950</v>
      </c>
      <c r="N18" s="27">
        <f t="shared" si="1"/>
        <v>1950</v>
      </c>
      <c r="O18" s="24" t="str">
        <f t="shared" si="2"/>
        <v>VYHOVUJE</v>
      </c>
      <c r="P18" s="131"/>
      <c r="Q18" s="127"/>
      <c r="R18" s="65"/>
    </row>
    <row r="19" spans="2:18" ht="50.25" customHeight="1">
      <c r="B19" s="78">
        <v>13</v>
      </c>
      <c r="C19" s="75" t="s">
        <v>48</v>
      </c>
      <c r="D19" s="59">
        <v>2</v>
      </c>
      <c r="E19" s="77" t="s">
        <v>19</v>
      </c>
      <c r="F19" s="75" t="s">
        <v>41</v>
      </c>
      <c r="G19" s="20" t="s">
        <v>81</v>
      </c>
      <c r="H19" s="134"/>
      <c r="I19" s="134"/>
      <c r="J19" s="134"/>
      <c r="K19" s="5">
        <f t="shared" si="0"/>
        <v>3142</v>
      </c>
      <c r="L19" s="38">
        <v>1571</v>
      </c>
      <c r="M19" s="23">
        <v>1370</v>
      </c>
      <c r="N19" s="27">
        <f t="shared" si="1"/>
        <v>2740</v>
      </c>
      <c r="O19" s="24" t="str">
        <f t="shared" si="2"/>
        <v>VYHOVUJE</v>
      </c>
      <c r="P19" s="136"/>
      <c r="Q19" s="127"/>
      <c r="R19" s="65"/>
    </row>
    <row r="20" spans="2:18" ht="50.25" customHeight="1">
      <c r="B20" s="67">
        <v>14</v>
      </c>
      <c r="C20" s="58" t="s">
        <v>49</v>
      </c>
      <c r="D20" s="59">
        <v>1</v>
      </c>
      <c r="E20" s="60" t="s">
        <v>19</v>
      </c>
      <c r="F20" s="58" t="s">
        <v>65</v>
      </c>
      <c r="G20" s="20" t="s">
        <v>82</v>
      </c>
      <c r="H20" s="134"/>
      <c r="I20" s="134"/>
      <c r="J20" s="134"/>
      <c r="K20" s="5">
        <f t="shared" si="0"/>
        <v>300</v>
      </c>
      <c r="L20" s="21">
        <v>300</v>
      </c>
      <c r="M20" s="23">
        <v>250</v>
      </c>
      <c r="N20" s="27">
        <f t="shared" si="1"/>
        <v>250</v>
      </c>
      <c r="O20" s="24" t="str">
        <f t="shared" si="2"/>
        <v>VYHOVUJE</v>
      </c>
      <c r="P20" s="137" t="s">
        <v>15</v>
      </c>
      <c r="Q20" s="127"/>
      <c r="R20" s="65"/>
    </row>
    <row r="21" spans="2:18" ht="50.25" customHeight="1">
      <c r="B21" s="78">
        <v>15</v>
      </c>
      <c r="C21" s="58" t="s">
        <v>50</v>
      </c>
      <c r="D21" s="59">
        <v>1</v>
      </c>
      <c r="E21" s="60" t="s">
        <v>19</v>
      </c>
      <c r="F21" s="58" t="s">
        <v>66</v>
      </c>
      <c r="G21" s="20" t="s">
        <v>83</v>
      </c>
      <c r="H21" s="134"/>
      <c r="I21" s="134"/>
      <c r="J21" s="134"/>
      <c r="K21" s="5">
        <f t="shared" si="0"/>
        <v>700</v>
      </c>
      <c r="L21" s="21">
        <v>700</v>
      </c>
      <c r="M21" s="23">
        <v>400</v>
      </c>
      <c r="N21" s="27">
        <f t="shared" si="1"/>
        <v>400</v>
      </c>
      <c r="O21" s="24" t="str">
        <f t="shared" si="2"/>
        <v>VYHOVUJE</v>
      </c>
      <c r="P21" s="131"/>
      <c r="Q21" s="127"/>
      <c r="R21" s="65"/>
    </row>
    <row r="22" spans="2:18" ht="50.25" customHeight="1">
      <c r="B22" s="67">
        <v>16</v>
      </c>
      <c r="C22" s="58" t="s">
        <v>51</v>
      </c>
      <c r="D22" s="59">
        <v>2</v>
      </c>
      <c r="E22" s="60" t="s">
        <v>19</v>
      </c>
      <c r="F22" s="58" t="s">
        <v>67</v>
      </c>
      <c r="G22" s="20" t="s">
        <v>84</v>
      </c>
      <c r="H22" s="134"/>
      <c r="I22" s="134"/>
      <c r="J22" s="134"/>
      <c r="K22" s="5">
        <f t="shared" si="0"/>
        <v>702</v>
      </c>
      <c r="L22" s="21">
        <v>351</v>
      </c>
      <c r="M22" s="23">
        <v>230</v>
      </c>
      <c r="N22" s="27">
        <f t="shared" si="1"/>
        <v>460</v>
      </c>
      <c r="O22" s="24" t="str">
        <f t="shared" si="2"/>
        <v>VYHOVUJE</v>
      </c>
      <c r="P22" s="131"/>
      <c r="Q22" s="127"/>
      <c r="R22" s="65"/>
    </row>
    <row r="23" spans="2:18" ht="50.25" customHeight="1" thickBot="1">
      <c r="B23" s="71">
        <v>17</v>
      </c>
      <c r="C23" s="79" t="s">
        <v>52</v>
      </c>
      <c r="D23" s="73">
        <v>1</v>
      </c>
      <c r="E23" s="80" t="s">
        <v>19</v>
      </c>
      <c r="F23" s="81" t="s">
        <v>68</v>
      </c>
      <c r="G23" s="31" t="s">
        <v>85</v>
      </c>
      <c r="H23" s="135"/>
      <c r="I23" s="135"/>
      <c r="J23" s="135"/>
      <c r="K23" s="6">
        <f t="shared" si="0"/>
        <v>500</v>
      </c>
      <c r="L23" s="40">
        <v>500</v>
      </c>
      <c r="M23" s="39">
        <v>300</v>
      </c>
      <c r="N23" s="33">
        <f t="shared" si="1"/>
        <v>300</v>
      </c>
      <c r="O23" s="25" t="str">
        <f t="shared" si="2"/>
        <v>VYHOVUJE</v>
      </c>
      <c r="P23" s="132"/>
      <c r="Q23" s="128"/>
      <c r="R23" s="65"/>
    </row>
    <row r="24" spans="2:18" ht="16.5" hidden="1" thickBot="1" thickTop="1">
      <c r="B24" s="57">
        <v>18</v>
      </c>
      <c r="C24" s="82"/>
      <c r="D24" s="83"/>
      <c r="E24" s="84"/>
      <c r="F24" s="85"/>
      <c r="G24" s="61"/>
      <c r="H24" s="86"/>
      <c r="I24" s="84"/>
      <c r="J24" s="84"/>
      <c r="K24" s="7">
        <f t="shared" si="0"/>
        <v>0</v>
      </c>
      <c r="L24" s="38"/>
      <c r="M24" s="62"/>
      <c r="N24" s="36">
        <f t="shared" si="1"/>
        <v>0</v>
      </c>
      <c r="O24" s="26" t="str">
        <f t="shared" si="2"/>
        <v xml:space="preserve"> </v>
      </c>
      <c r="P24" s="87"/>
      <c r="Q24" s="88"/>
      <c r="R24" s="65"/>
    </row>
    <row r="25" spans="2:17" ht="16.5" hidden="1" thickBot="1" thickTop="1">
      <c r="B25" s="78">
        <v>19</v>
      </c>
      <c r="C25" s="89"/>
      <c r="D25" s="90"/>
      <c r="E25" s="91"/>
      <c r="F25" s="92"/>
      <c r="G25" s="68"/>
      <c r="H25" s="93"/>
      <c r="I25" s="91"/>
      <c r="J25" s="91"/>
      <c r="K25" s="5">
        <f t="shared" si="0"/>
        <v>0</v>
      </c>
      <c r="L25" s="21"/>
      <c r="M25" s="69"/>
      <c r="N25" s="27">
        <f t="shared" si="1"/>
        <v>0</v>
      </c>
      <c r="O25" s="24" t="str">
        <f t="shared" si="2"/>
        <v xml:space="preserve"> </v>
      </c>
      <c r="P25" s="94"/>
      <c r="Q25" s="95"/>
    </row>
    <row r="26" spans="2:17" ht="16.5" hidden="1" thickBot="1" thickTop="1">
      <c r="B26" s="67">
        <v>20</v>
      </c>
      <c r="C26" s="89"/>
      <c r="D26" s="90"/>
      <c r="E26" s="91"/>
      <c r="F26" s="92"/>
      <c r="G26" s="68"/>
      <c r="H26" s="93"/>
      <c r="I26" s="91"/>
      <c r="J26" s="91"/>
      <c r="K26" s="5">
        <f t="shared" si="0"/>
        <v>0</v>
      </c>
      <c r="L26" s="21"/>
      <c r="M26" s="69"/>
      <c r="N26" s="27">
        <f t="shared" si="1"/>
        <v>0</v>
      </c>
      <c r="O26" s="24" t="str">
        <f t="shared" si="2"/>
        <v xml:space="preserve"> </v>
      </c>
      <c r="P26" s="94"/>
      <c r="Q26" s="95"/>
    </row>
    <row r="27" spans="2:17" ht="16.5" hidden="1" thickBot="1" thickTop="1">
      <c r="B27" s="78">
        <v>21</v>
      </c>
      <c r="C27" s="89"/>
      <c r="D27" s="90"/>
      <c r="E27" s="91"/>
      <c r="F27" s="92"/>
      <c r="G27" s="68"/>
      <c r="H27" s="93"/>
      <c r="I27" s="91"/>
      <c r="J27" s="91"/>
      <c r="K27" s="5">
        <f t="shared" si="0"/>
        <v>0</v>
      </c>
      <c r="L27" s="21"/>
      <c r="M27" s="69"/>
      <c r="N27" s="27">
        <f t="shared" si="1"/>
        <v>0</v>
      </c>
      <c r="O27" s="24" t="str">
        <f t="shared" si="2"/>
        <v xml:space="preserve"> </v>
      </c>
      <c r="P27" s="94"/>
      <c r="Q27" s="95"/>
    </row>
    <row r="28" spans="2:17" ht="16.5" hidden="1" thickBot="1" thickTop="1">
      <c r="B28" s="67">
        <v>22</v>
      </c>
      <c r="C28" s="89"/>
      <c r="D28" s="90"/>
      <c r="E28" s="91"/>
      <c r="F28" s="92"/>
      <c r="G28" s="68"/>
      <c r="H28" s="93"/>
      <c r="I28" s="91"/>
      <c r="J28" s="91"/>
      <c r="K28" s="5">
        <f t="shared" si="0"/>
        <v>0</v>
      </c>
      <c r="L28" s="21"/>
      <c r="M28" s="69"/>
      <c r="N28" s="27">
        <f t="shared" si="1"/>
        <v>0</v>
      </c>
      <c r="O28" s="24" t="str">
        <f t="shared" si="2"/>
        <v xml:space="preserve"> </v>
      </c>
      <c r="P28" s="94"/>
      <c r="Q28" s="95"/>
    </row>
    <row r="29" spans="2:17" ht="16.5" hidden="1" thickBot="1" thickTop="1">
      <c r="B29" s="78">
        <v>23</v>
      </c>
      <c r="C29" s="89"/>
      <c r="D29" s="90"/>
      <c r="E29" s="91"/>
      <c r="F29" s="92"/>
      <c r="G29" s="68"/>
      <c r="H29" s="93"/>
      <c r="I29" s="91"/>
      <c r="J29" s="91"/>
      <c r="K29" s="5">
        <f t="shared" si="0"/>
        <v>0</v>
      </c>
      <c r="L29" s="21"/>
      <c r="M29" s="69"/>
      <c r="N29" s="27">
        <f t="shared" si="1"/>
        <v>0</v>
      </c>
      <c r="O29" s="24" t="str">
        <f t="shared" si="2"/>
        <v xml:space="preserve"> </v>
      </c>
      <c r="P29" s="94"/>
      <c r="Q29" s="95"/>
    </row>
    <row r="30" spans="2:17" ht="16.5" hidden="1" thickBot="1" thickTop="1">
      <c r="B30" s="67">
        <v>24</v>
      </c>
      <c r="C30" s="89"/>
      <c r="D30" s="90"/>
      <c r="E30" s="91"/>
      <c r="F30" s="92"/>
      <c r="G30" s="68"/>
      <c r="H30" s="93"/>
      <c r="I30" s="91"/>
      <c r="J30" s="91"/>
      <c r="K30" s="5">
        <f t="shared" si="0"/>
        <v>0</v>
      </c>
      <c r="L30" s="21"/>
      <c r="M30" s="69"/>
      <c r="N30" s="27">
        <f t="shared" si="1"/>
        <v>0</v>
      </c>
      <c r="O30" s="24" t="str">
        <f t="shared" si="2"/>
        <v xml:space="preserve"> </v>
      </c>
      <c r="P30" s="94"/>
      <c r="Q30" s="95"/>
    </row>
    <row r="31" spans="2:17" ht="16.5" hidden="1" thickBot="1" thickTop="1">
      <c r="B31" s="78">
        <v>25</v>
      </c>
      <c r="C31" s="89"/>
      <c r="D31" s="90"/>
      <c r="E31" s="91"/>
      <c r="F31" s="92"/>
      <c r="G31" s="68"/>
      <c r="H31" s="93"/>
      <c r="I31" s="91"/>
      <c r="J31" s="91"/>
      <c r="K31" s="5">
        <f t="shared" si="0"/>
        <v>0</v>
      </c>
      <c r="L31" s="21"/>
      <c r="M31" s="69"/>
      <c r="N31" s="27">
        <f t="shared" si="1"/>
        <v>0</v>
      </c>
      <c r="O31" s="24" t="str">
        <f t="shared" si="2"/>
        <v xml:space="preserve"> </v>
      </c>
      <c r="P31" s="94"/>
      <c r="Q31" s="95"/>
    </row>
    <row r="32" spans="2:17" ht="16.5" hidden="1" thickBot="1" thickTop="1">
      <c r="B32" s="67">
        <v>26</v>
      </c>
      <c r="C32" s="89"/>
      <c r="D32" s="90"/>
      <c r="E32" s="91"/>
      <c r="F32" s="92"/>
      <c r="G32" s="68"/>
      <c r="H32" s="93"/>
      <c r="I32" s="91"/>
      <c r="J32" s="91"/>
      <c r="K32" s="5">
        <f t="shared" si="0"/>
        <v>0</v>
      </c>
      <c r="L32" s="21"/>
      <c r="M32" s="69"/>
      <c r="N32" s="27">
        <f t="shared" si="1"/>
        <v>0</v>
      </c>
      <c r="O32" s="24" t="str">
        <f t="shared" si="2"/>
        <v xml:space="preserve"> </v>
      </c>
      <c r="P32" s="94"/>
      <c r="Q32" s="95"/>
    </row>
    <row r="33" spans="2:17" ht="16.5" hidden="1" thickBot="1" thickTop="1">
      <c r="B33" s="78">
        <v>27</v>
      </c>
      <c r="C33" s="89"/>
      <c r="D33" s="90"/>
      <c r="E33" s="91"/>
      <c r="F33" s="92"/>
      <c r="G33" s="68"/>
      <c r="H33" s="93"/>
      <c r="I33" s="91"/>
      <c r="J33" s="91"/>
      <c r="K33" s="5">
        <f t="shared" si="0"/>
        <v>0</v>
      </c>
      <c r="L33" s="21"/>
      <c r="M33" s="69"/>
      <c r="N33" s="27">
        <f t="shared" si="1"/>
        <v>0</v>
      </c>
      <c r="O33" s="24" t="str">
        <f t="shared" si="2"/>
        <v xml:space="preserve"> </v>
      </c>
      <c r="P33" s="94"/>
      <c r="Q33" s="95"/>
    </row>
    <row r="34" spans="2:17" ht="16.5" hidden="1" thickBot="1" thickTop="1">
      <c r="B34" s="67">
        <v>28</v>
      </c>
      <c r="C34" s="89"/>
      <c r="D34" s="90"/>
      <c r="E34" s="91"/>
      <c r="F34" s="92"/>
      <c r="G34" s="68"/>
      <c r="H34" s="93"/>
      <c r="I34" s="91"/>
      <c r="J34" s="91"/>
      <c r="K34" s="5">
        <f t="shared" si="0"/>
        <v>0</v>
      </c>
      <c r="L34" s="21"/>
      <c r="M34" s="69"/>
      <c r="N34" s="27">
        <f t="shared" si="1"/>
        <v>0</v>
      </c>
      <c r="O34" s="24" t="str">
        <f t="shared" si="2"/>
        <v xml:space="preserve"> </v>
      </c>
      <c r="P34" s="94"/>
      <c r="Q34" s="95"/>
    </row>
    <row r="35" spans="2:17" ht="16.5" hidden="1" thickBot="1" thickTop="1">
      <c r="B35" s="78">
        <v>29</v>
      </c>
      <c r="C35" s="79"/>
      <c r="D35" s="96"/>
      <c r="E35" s="80"/>
      <c r="F35" s="81"/>
      <c r="G35" s="97"/>
      <c r="H35" s="98"/>
      <c r="I35" s="80"/>
      <c r="J35" s="80"/>
      <c r="K35" s="6">
        <f t="shared" si="0"/>
        <v>0</v>
      </c>
      <c r="L35" s="22"/>
      <c r="M35" s="99"/>
      <c r="N35" s="33">
        <f t="shared" si="1"/>
        <v>0</v>
      </c>
      <c r="O35" s="25" t="str">
        <f t="shared" si="2"/>
        <v xml:space="preserve"> </v>
      </c>
      <c r="P35" s="100"/>
      <c r="Q35" s="101"/>
    </row>
    <row r="36" spans="1:18" ht="13.5" customHeight="1" thickBot="1" thickTop="1">
      <c r="A36" s="102"/>
      <c r="B36" s="102"/>
      <c r="C36" s="103"/>
      <c r="D36" s="102"/>
      <c r="E36" s="103"/>
      <c r="F36" s="103"/>
      <c r="G36" s="104"/>
      <c r="H36" s="103"/>
      <c r="I36" s="103"/>
      <c r="J36" s="103"/>
      <c r="K36" s="102"/>
      <c r="L36" s="102"/>
      <c r="M36" s="105"/>
      <c r="N36" s="102"/>
      <c r="O36" s="102"/>
      <c r="P36" s="102"/>
      <c r="R36" s="102"/>
    </row>
    <row r="37" spans="1:17" ht="60.75" customHeight="1" thickBot="1" thickTop="1">
      <c r="A37" s="107"/>
      <c r="B37" s="148" t="s">
        <v>18</v>
      </c>
      <c r="C37" s="148"/>
      <c r="D37" s="148"/>
      <c r="E37" s="148"/>
      <c r="F37" s="148"/>
      <c r="G37" s="148"/>
      <c r="H37" s="4"/>
      <c r="I37" s="108"/>
      <c r="J37" s="108"/>
      <c r="K37" s="1"/>
      <c r="L37" s="37" t="s">
        <v>5</v>
      </c>
      <c r="M37" s="138" t="s">
        <v>6</v>
      </c>
      <c r="N37" s="139"/>
      <c r="O37" s="140"/>
      <c r="P37" s="109"/>
      <c r="Q37" s="110"/>
    </row>
    <row r="38" spans="1:18" ht="33" customHeight="1" thickBot="1" thickTop="1">
      <c r="A38" s="107"/>
      <c r="B38" s="141" t="s">
        <v>4</v>
      </c>
      <c r="C38" s="141"/>
      <c r="D38" s="141"/>
      <c r="E38" s="141"/>
      <c r="F38" s="141"/>
      <c r="G38" s="141"/>
      <c r="H38" s="111"/>
      <c r="I38" s="17"/>
      <c r="J38" s="17"/>
      <c r="K38" s="2"/>
      <c r="L38" s="42">
        <f>SUM(K7:K35)</f>
        <v>40696</v>
      </c>
      <c r="M38" s="142">
        <f>SUM(N7:N35)</f>
        <v>33700</v>
      </c>
      <c r="N38" s="143"/>
      <c r="O38" s="144"/>
      <c r="P38" s="112"/>
      <c r="Q38" s="113"/>
      <c r="R38" s="65"/>
    </row>
    <row r="39" spans="1:18" ht="39.75" customHeight="1" thickTop="1">
      <c r="A39" s="107"/>
      <c r="I39" s="18"/>
      <c r="J39" s="18"/>
      <c r="K39" s="116"/>
      <c r="L39" s="116"/>
      <c r="M39" s="112"/>
      <c r="N39" s="112"/>
      <c r="O39" s="112"/>
      <c r="P39" s="3"/>
      <c r="Q39" s="113"/>
      <c r="R39" s="112"/>
    </row>
    <row r="40" spans="1:18" ht="19.9" customHeight="1">
      <c r="A40" s="107"/>
      <c r="I40" s="18"/>
      <c r="J40" s="18"/>
      <c r="K40" s="116"/>
      <c r="L40" s="4"/>
      <c r="M40" s="4"/>
      <c r="N40" s="4"/>
      <c r="O40" s="112"/>
      <c r="P40" s="3"/>
      <c r="Q40" s="113"/>
      <c r="R40" s="112"/>
    </row>
    <row r="41" spans="1:18" ht="71.25" customHeight="1">
      <c r="A41" s="107"/>
      <c r="I41" s="18"/>
      <c r="J41" s="18"/>
      <c r="K41" s="116"/>
      <c r="L41" s="4"/>
      <c r="M41" s="4"/>
      <c r="N41" s="4"/>
      <c r="O41" s="112"/>
      <c r="P41" s="116"/>
      <c r="Q41" s="113"/>
      <c r="R41" s="112"/>
    </row>
    <row r="42" spans="1:18" ht="36" customHeight="1">
      <c r="A42" s="107"/>
      <c r="I42" s="117"/>
      <c r="J42" s="117"/>
      <c r="K42" s="118"/>
      <c r="L42" s="116"/>
      <c r="M42" s="112"/>
      <c r="N42" s="112"/>
      <c r="O42" s="112"/>
      <c r="P42" s="112"/>
      <c r="Q42" s="113"/>
      <c r="R42" s="112"/>
    </row>
    <row r="43" spans="1:18" ht="14.25" customHeight="1">
      <c r="A43" s="107"/>
      <c r="B43" s="112"/>
      <c r="C43" s="119"/>
      <c r="D43" s="120"/>
      <c r="E43" s="121"/>
      <c r="F43" s="119"/>
      <c r="G43" s="116"/>
      <c r="H43" s="119"/>
      <c r="I43" s="122"/>
      <c r="J43" s="122"/>
      <c r="K43" s="116"/>
      <c r="L43" s="116"/>
      <c r="M43" s="112"/>
      <c r="N43" s="112"/>
      <c r="O43" s="112"/>
      <c r="P43" s="112"/>
      <c r="Q43" s="113"/>
      <c r="R43" s="112"/>
    </row>
    <row r="44" spans="1:18" ht="14.25" customHeight="1">
      <c r="A44" s="107"/>
      <c r="B44" s="112"/>
      <c r="C44" s="119"/>
      <c r="D44" s="120"/>
      <c r="E44" s="121"/>
      <c r="F44" s="119"/>
      <c r="G44" s="116"/>
      <c r="H44" s="119"/>
      <c r="I44" s="122"/>
      <c r="J44" s="122"/>
      <c r="K44" s="116"/>
      <c r="L44" s="116"/>
      <c r="M44" s="112"/>
      <c r="N44" s="112"/>
      <c r="O44" s="112"/>
      <c r="P44" s="112"/>
      <c r="Q44" s="113"/>
      <c r="R44" s="112"/>
    </row>
    <row r="45" spans="1:18" ht="14.25" customHeight="1">
      <c r="A45" s="107"/>
      <c r="B45" s="112"/>
      <c r="C45" s="119"/>
      <c r="D45" s="120"/>
      <c r="E45" s="121"/>
      <c r="F45" s="119"/>
      <c r="G45" s="116"/>
      <c r="H45" s="119"/>
      <c r="I45" s="122"/>
      <c r="J45" s="122"/>
      <c r="K45" s="116"/>
      <c r="L45" s="116"/>
      <c r="M45" s="112"/>
      <c r="N45" s="112"/>
      <c r="O45" s="112"/>
      <c r="P45" s="112"/>
      <c r="Q45" s="113"/>
      <c r="R45" s="112"/>
    </row>
    <row r="46" spans="1:18" ht="14.25" customHeight="1">
      <c r="A46" s="107"/>
      <c r="B46" s="112"/>
      <c r="C46" s="119"/>
      <c r="D46" s="120"/>
      <c r="E46" s="121"/>
      <c r="F46" s="119"/>
      <c r="G46" s="116"/>
      <c r="H46" s="119"/>
      <c r="I46" s="122"/>
      <c r="J46" s="122"/>
      <c r="K46" s="116"/>
      <c r="L46" s="116"/>
      <c r="M46" s="112"/>
      <c r="N46" s="112"/>
      <c r="O46" s="112"/>
      <c r="P46" s="112"/>
      <c r="Q46" s="113"/>
      <c r="R46" s="112"/>
    </row>
    <row r="47" spans="3:11" ht="15">
      <c r="C47" s="11"/>
      <c r="D47" s="66"/>
      <c r="E47" s="11"/>
      <c r="F47" s="11"/>
      <c r="G47" s="66"/>
      <c r="H47" s="11"/>
      <c r="J47" s="11"/>
      <c r="K47" s="66"/>
    </row>
    <row r="48" spans="3:11" ht="15">
      <c r="C48" s="11"/>
      <c r="D48" s="66"/>
      <c r="E48" s="11"/>
      <c r="F48" s="11"/>
      <c r="G48" s="66"/>
      <c r="H48" s="11"/>
      <c r="J48" s="11"/>
      <c r="K48" s="66"/>
    </row>
    <row r="49" spans="3:11" ht="15">
      <c r="C49" s="11"/>
      <c r="D49" s="66"/>
      <c r="E49" s="11"/>
      <c r="F49" s="11"/>
      <c r="G49" s="66"/>
      <c r="H49" s="11"/>
      <c r="J49" s="11"/>
      <c r="K49" s="66"/>
    </row>
  </sheetData>
  <sheetProtection selectLockedCells="1"/>
  <mergeCells count="22">
    <mergeCell ref="Q16:Q23"/>
    <mergeCell ref="M37:O37"/>
    <mergeCell ref="B38:G38"/>
    <mergeCell ref="M38:O38"/>
    <mergeCell ref="B1:C1"/>
    <mergeCell ref="M1:O1"/>
    <mergeCell ref="B37:G37"/>
    <mergeCell ref="H16:H23"/>
    <mergeCell ref="I16:I23"/>
    <mergeCell ref="J16:J23"/>
    <mergeCell ref="H7:H11"/>
    <mergeCell ref="H12:H15"/>
    <mergeCell ref="I12:I15"/>
    <mergeCell ref="J12:J15"/>
    <mergeCell ref="P16:P19"/>
    <mergeCell ref="P20:P23"/>
    <mergeCell ref="P8:P11"/>
    <mergeCell ref="Q8:Q11"/>
    <mergeCell ref="I7:I11"/>
    <mergeCell ref="J7:J11"/>
    <mergeCell ref="Q12:Q15"/>
    <mergeCell ref="P12:P15"/>
  </mergeCells>
  <conditionalFormatting sqref="D24:D35 B7:B35">
    <cfRule type="containsBlanks" priority="53" dxfId="3">
      <formula>LEN(TRIM(B7))=0</formula>
    </cfRule>
  </conditionalFormatting>
  <conditionalFormatting sqref="B7:B35">
    <cfRule type="cellIs" priority="48" dxfId="14" operator="greaterThanOrEqual">
      <formula>1</formula>
    </cfRule>
  </conditionalFormatting>
  <conditionalFormatting sqref="O7:O35">
    <cfRule type="cellIs" priority="44" dxfId="13" operator="equal">
      <formula>"NEVYHOVUJE"</formula>
    </cfRule>
    <cfRule type="cellIs" priority="45" dxfId="12" operator="equal">
      <formula>"VYHOVUJE"</formula>
    </cfRule>
  </conditionalFormatting>
  <conditionalFormatting sqref="G7:G35 M7:M35">
    <cfRule type="notContainsBlanks" priority="18" dxfId="2">
      <formula>LEN(TRIM(G7))&gt;0</formula>
    </cfRule>
    <cfRule type="containsBlanks" priority="19" dxfId="1">
      <formula>LEN(TRIM(G7))=0</formula>
    </cfRule>
  </conditionalFormatting>
  <conditionalFormatting sqref="G7:G35 M7:M35">
    <cfRule type="notContainsBlanks" priority="17" dxfId="0">
      <formula>LEN(TRIM(G7))&gt;0</formula>
    </cfRule>
  </conditionalFormatting>
  <conditionalFormatting sqref="G7:G35">
    <cfRule type="notContainsBlanks" priority="16" dxfId="8">
      <formula>LEN(TRIM(G7))&gt;0</formula>
    </cfRule>
    <cfRule type="containsBlanks" priority="20" dxfId="1">
      <formula>LEN(TRIM(G7))=0</formula>
    </cfRule>
  </conditionalFormatting>
  <conditionalFormatting sqref="D7:D8">
    <cfRule type="containsBlanks" priority="4" dxfId="3">
      <formula>LEN(TRIM(D7))=0</formula>
    </cfRule>
  </conditionalFormatting>
  <conditionalFormatting sqref="D9:D11">
    <cfRule type="containsBlanks" priority="3" dxfId="3">
      <formula>LEN(TRIM(D9))=0</formula>
    </cfRule>
  </conditionalFormatting>
  <conditionalFormatting sqref="D12:D15">
    <cfRule type="containsBlanks" priority="2" dxfId="3">
      <formula>LEN(TRIM(D12))=0</formula>
    </cfRule>
  </conditionalFormatting>
  <conditionalFormatting sqref="D16:D23">
    <cfRule type="containsBlanks" priority="1" dxfId="3">
      <formula>LEN(TRIM(D16))=0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G+HwNuKV7a8J2Y7weAJoAJwY55g=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AZestCCFRUVVo7YLHqEl6chMa3U=</DigestValue>
    </Reference>
  </SignedInfo>
  <SignatureValue>if5IlnXdMJDb0b637KAaaNcDDab8YhBaH/2OedJrKbmKngP7e98O3Hlg4aX7POJaSUmZaxSImume
CwMKP6PljB3zTS8a/FsC50gWVuLtkxlAiVgAC6mcNvkmLzKoITjFyW1zIRnAzvEBuXnDi5wYasHU
Qdk9WyBEAXg++grjvpqAmHTcFo865AFobwEF+gjaPfkA430Xw3EkrnSq+vmH8IyatNXKmt/iwVqf
nzGR1AVEKylAFyBT5n2dvuOUHxs9D1aa9QF5L+K5SURB73Iul5dUJrFafMUKYtsaQgQL2GMOmahv
qgIDakwwdlfgHOvSwxu1hTuaB3v5qlkM4NpGcQ==</SignatureValue>
  <KeyInfo>
    <X509Data>
      <X509Certificate>MIIHsTCCBpmgAwIBAgIDJNAkMA0GCSqGSIb3DQEBCwUAMF8xCzAJBgNVBAYTAkNaMSwwKgYDVQQK
DCPEjGVza8OhIHBvxaF0YSwgcy5wLiBbScSMIDQ3MTE0OTgzXTEiMCAGA1UEAxMZUG9zdFNpZ251
bSBRdWFsaWZpZWQgQ0EgMjAeFw0xNzA3MDMxMjIxMjFaFw0xODA3MjMxMjIxMjFaMIG0MQswCQYD
VQQGEwJDWjEXMBUGA1UEYRMOTlRSQ1otMjUyMzIzMTIxLTArBgNVBAoMJEF4ZXMgQ29tcHV0ZXJz
IHMuci5vLiBbScSMIDI1MjMyMzEyXTEKMAgGA1UECxMBMTEcMBoGA1UEAwwTTWdyLiBKacWZw60g
Qmxhxb5lazEQMA4GA1UEBAwHQmxhxb5lazEPMA0GA1UEKgwGSmnFmcOtMRAwDgYDVQQFEwdQMjc4
MDM3MIIBIjANBgkqhkiG9w0BAQEFAAOCAQ8AMIIBCgKCAQEAu4GRqTMm7BKV4MuRsDzgKZviwWRt
1wGAScFnXxb01JHB6RwbSSE1J/TIkjPCPdGO1lnhaXbNvzIkN3eD9qHNj8i8oQfgD1P2TjThtj3V
McTwZszqDeaFTjka5/YBcbRJPf/aUHgn94Xd+axUtqdQCatCt8H6eXyLU/77l47dP9g9JZa0H4Mk
3Wd01EL+I9EZ4MZ+mK0d7jKiL+XT9Fz7Zt5xu+ZEouwLjxTkYo+eQjpurCX4RqmvwTUySuT/f3NG
9YTtQWyHXsVVBFdSaQU/jFN1YTMeu3HOLua1VGKicVNfpKfBKh9KnGCdr42Lsoipx+gUGkwJESPo
Ww981T78RQIDAQABo4IEHjCCBBowPwYDVR0RBDgwNoEOYmxhemVrQGF4ZXMuY3qgGQYJKwYBBAHc
GQIBoAwTCjE2NDUyNDk2ODOgCQYDVQQNoAITADAJBgNVHRMEAjAAMIIBKwYDVR0gBIIBIjCCAR4w
ggEPBghngQYBBAERZDCCAQEwgdgGCCsGAQUFBwICMIHLGoHIVGVudG8ga3ZhbGlmaWtvdmFueSBj
ZXJ0aWZpa2F0IHBybyBlbGVrdHJvbmlja3kgcG9kcGlzIGJ5bCB2eWRhbiB2IHNvdWxhZHUgcyBu
YXJpemVuaW0gRVUgYy4gOTEwLzIwMTQuVGhpcyBpcyBhIHF1YWxpZmllZCBjZXJ0aWZpY2F0ZSBm
b3IgZWxlY3Ryb25pYyBzaWduYXR1cmUgYWNjb3JkaW5nIHRvIFJlZ3VsYXRpb24gKEVVKSBObyA5
MTAvMjAxNC4wJAYIKwYBBQUHAgEWGGh0dHA6Ly93d3cucG9zdHNpZ251bS5jejAJBgcEAIvsQAEA
MIGbBggrBgEFBQcBAwSBjjCBizAIBgYEAI5GAQEwagYGBACORgEFMGAwLhYoaHR0cHM6Ly93d3cu
cG9zdHNpZ251bS5jei9wZHMvcGRzX2VuLnBkZhMCZW4wLhYoaHR0cHM6Ly93d3cucG9zdHNpZ251
bS5jei9wZHMvcGRzX2NzLnBkZhMCY3MwEwYGBACORgEGMAkGBwQAjkYBBgEwgfoGCCsGAQUFBwEB
BIHtMIHqMDsGCCsGAQUFBzAChi9odHRwOi8vd3d3LnBvc3RzaWdudW0uY3ovY3J0L3BzcXVhbGlm
aWVkY2EyLmNydDA8BggrBgEFBQcwAoYwaHR0cDovL3d3dzIucG9zdHNpZ251bS5jei9jcnQvcHNx
dWFsaWZpZWRjYTIuY3J0MDsGCCsGAQUFBzAChi9odHRwOi8vcG9zdHNpZ251bS50dGMuY3ovY3J0
L3BzcXVhbGlmaWVkY2EyLmNydDAwBggrBgEFBQcwAYYkaHR0cDovL29jc3AucG9zdHNpZ251bS5j
ei9PQ1NQL1FDQTIvMA4GA1UdDwEB/wQEAwIF4DAfBgNVHSMEGDAWgBSJ6EzfiyY5PtckLhIOeufm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bGlmaWVkY2EyLmNybDAdBgNVHQ4EFgQUxd8yrH7NQuU3dvOyH0zE5VVWghgwDQYJKoZIhvcNAQEL
BQADggEBAKRyePbNquFS9MGkUAlRXnWJyprp0v95hD/jeuTZVvs3io0ObROeBUPLVDokNm4/T9vj
Vzh1ZWaQIoUBCTfByYV2yhVOieDapIRygREJkrIRccrTgqFirHMYHDh3ny4yGFHfUCd8PvJH/0pc
thXOuDajpT4Bigy78a8WoX7HTdyyF1JwJIZADyswZQxt3SIIZKunuTsFceJnOQnjgCg61N4Tb7QG
rABVikHAeIPP+SB40AXwbRJcIQirtaPd7QmUGeDNm4K47IEv5NTikK1vylqLIt/G6CjW0rfotRyA
g3O8Zf7NBrSqqa8Fodtq1WjH/BQaCasU2ffVQDhrh7hodag=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5M8gQcPHcFT9gKdxzdIlyB1H5TQ=</DigestValue>
      </Reference>
      <Reference URI="/xl/worksheets/sheet1.xml?ContentType=application/vnd.openxmlformats-officedocument.spreadsheetml.worksheet+xml">
        <DigestMethod Algorithm="http://www.w3.org/2000/09/xmldsig#sha1"/>
        <DigestValue>Zuq/efQhHlh2u9yWWAZGXCRAc0Y=</DigestValue>
      </Reference>
      <Reference URI="/xl/styles.xml?ContentType=application/vnd.openxmlformats-officedocument.spreadsheetml.styles+xml">
        <DigestMethod Algorithm="http://www.w3.org/2000/09/xmldsig#sha1"/>
        <DigestValue>FWOZb7M566v0+A6e40XlPpEgRXo=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j3HgWbrg9gS3C9A/a8e5+tJkgRE=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d486gBHtnesfq8tNIjciwGeQwnc=</DigestValue>
      </Reference>
      <Reference URI="/xl/sharedStrings.xml?ContentType=application/vnd.openxmlformats-officedocument.spreadsheetml.sharedStrings+xml">
        <DigestMethod Algorithm="http://www.w3.org/2000/09/xmldsig#sha1"/>
        <DigestValue>sBKhlemLGiVI5ETSfQpgUt5fCk8=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2018-03-13T21:03:15Z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2018-03-13T21:03:15Z</xd:SigningTime>
          <xd:SigningCertificate>
            <xd:Cert>
              <xd:CertDigest>
                <DigestMethod Algorithm="http://www.w3.org/2000/09/xmldsig#sha1"/>
                <DigestValue>Sc1ItgDxFsjq+ZH8GgFTJAyc15U=</DigestValue>
              </xd:CertDigest>
              <xd:IssuerSerial>
                <X509IssuerName>CN=PostSignum Qualified CA 2, O="Česká pošta, s.p. [IČ 47114983]", C=CZ</X509IssuerName>
                <X509SerialNumber>2412580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IuZ3hlG62Nx+eFulKe528Ghly8E=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cmA94Khnl0VT5HzZY7Oj6lsZJoc=</DigestValue>
    </Reference>
  </SignedInfo>
  <SignatureValue>pMqnLC+Rd1pQQTDtyXA1EMWZNQQhTPObUvt/72gMVA7H52t/aUKZQ3QVQlKbO3CbKowi/4WVwAae
i6Ek7tWFe9TJfm7iZUUsd6LdIUmJ/9EZcxnLQVoBnTSQnpBJQ0RcT/0Sd3XWlyC/SMRuB+fBKHpg
QdFPL4qoNDN6G7LO/RFdZBHqcXcAebdOz44BSCwIeeg76jCe1/esTWBg3TMklq9S6BtpJtSULlYn
3roguOOvuCUXUEXDCAxmi+OxvVW6+x1cMpRkySElyInmB9B4QlMPVkqezXxntxziNsc1YBsY43UR
TvrPDwkhe48f7vTs4W8LwnFl6t4jBvh+CpHqfA==</SignatureValue>
  <KeyInfo>
    <X509Data>
      <X509Certificate>MIIIATCCBumgAwIBAgIDLQXdMA0GCSqGSIb3DQEBCwUAMF8xCzAJBgNVBAYTAkNaMSwwKgYDVQQK
DCPEjGVza8OhIHBvxaF0YSwgcy5wLiBbScSMIDQ3MTE0OTgzXTEiMCAGA1UEAxMZUG9zdFNpZ251
bSBRdWFsaWZpZWQgQ0EgMjAeFw0xODAyMDgwOTAyMDJaFw0xOTAyMjgwOTAyMDJaMIH/MQswCQYD
VQQGEwJDWjEXMBUGA1UEYRMOTlRSQ1otNDk3Nzc1MTMxOTA3BgNVBAoMMFrDoXBhZG/EjWVza8Oh
IHVuaXZlcnppdGEgdiBQbHpuaSBbScSMIDQ5Nzc3NTEzXTEcMBoGA1UECxMTT2Rib3Igcm96dm9q
ZSBha3RpdjEOMAwGA1UECxMFMjEyMDExITAfBgNVBAMMGE1nci4gS2F0ZcWZaW5hIFNla3lyb3bD
oTESMBAGA1UEBAwJU2VreXJvdsOhMRIwEAYDVQQqDAlLYXRlxZlpbmExEDAOBgNVBAUTB1A0NzM5
NDcxETAPBgNVBAwTCHJlZmVyZW50MIIBIjANBgkqhkiG9w0BAQEFAAOCAQ8AMIIBCgKCAQEAyMuD
+bRbXYcBVSmaoqu7CI0jA2mNARN8xHkcoJlj3toPvr7MFpXNIaM5KU4pPIySw4hA4wc5ZiW4uh4u
CmPO7df7Ofrn/hUNaCbnT171qVtKMcUiNvx65KP0B0IjUmUUkF2wjq3HqtLlXc45+JXg3khrc9V9
yM2rohPk9Zgx13qV80xF48QjXIckMN38U2CBdEqcvWwZdiifljkwKh6oqM4V1V0HYUSJbDMI9DFx
PCJrGcXZJNH9l/Qjg0RYKcvFKr/aURVSOwsxCTreBtqBA6YunRc7c1M7exKH/Cnuxeao78TBLgou
ef8Nr8LxIiglB9ictgO3ban0RDLSdFmoTQIDAQABo4IEIzCCBB8wRAYDVR0RBD0wO4ETa3Nla3ly
b3ZAcmVrLnpjdS5jeqAZBgkrBgEEAdwZAgGgDBMKMTU5NzMzMTU4MqAJBgNVBA2gAhMAMAkGA1Ud
EwQCMAAwggErBgNVHSAEggEiMIIBHjCCAQ8GCGeBBgEEARFuMIIBATCB2AYIKwYBBQUHAgIwgcsa
gchUZW50byBrdmFsaWZpa292YW55IGNlcnRpZmlrYXQgcHJvIGVsZWt0cm9uaWNreSBwb2RwaXMg
YnlsIHZ5ZGFuIHYgc291bGFkdSBzIG5hcml6ZW5pbSBFVSBjLiA5MTAvMjAxNC5UaGlzIGlzIGEg
cXVhbGlmaWVkIGNlcnRpZmljYXRlIGZvciBlbGVjdHJvbmljIHNpZ25hdHVyZSBhY2NvcmRpbmcg
dG8gUmVndWxhdGlvbiAoRVUpIE5vIDkxMC8yMDE0LjAkBggrBgEFBQcCARYYaHR0cDovL3d3dy5w
b3N0c2lnbnVtLmN6MAkGBwQAi+xAAQAwgZsGCCsGAQUFBwEDBIGOMIGLMAgGBgQAjkYBATBqBgYE
AI5GAQUwYDAuFihodHRwczovL3d3dy5wb3N0c2lnbnVtLmN6L3Bkcy9wZHNfZW4ucGRmEwJlbjAu
FihodHRwczovL3d3dy5wb3N0c2lnbnVtLmN6L3Bkcy9wZHNfY3MucGRmEwJjczATBgYEAI5GAQYw
CQYHBACORgEGATCB+gYIKwYBBQUHAQEEge0wgeowOwYIKwYBBQUHMAKGL2h0dHA6Ly93d3cucG9z
dHNpZ251bS5jei9jcnQvcHNxdWFsaWZpZWRjYTIuY3J0MDwGCCsGAQUFBzAChjBodHRwOi8vd3d3
Mi5wb3N0c2lnbnVtLmN6L2NydC9wc3F1YWxpZmllZGNhMi5jcnQwOwYIKwYBBQUHMAKGL2h0dHA6
Ly9wb3N0c2lnbnVtLnR0Yy5jei9jcnQvcHNxdWFsaWZpZWRjYTIuY3J0MDAGCCsGAQUFBzABhiRo
dHRwOi8vb2NzcC5wb3N0c2lnbnVtLmN6L09DU1AvUUNBMi8wDgYDVR0PAQH/BAQDAgXgMB8GA1Ud
IwQYMBaAFInoTN+LJjk+1yQuEg565+Yn5daXMIGxBgNVHR8EgakwgaYwNaAzoDGGL2h0dHA6Ly93
d3cucG9zdHNpZ251bS5jei9jcmwvcHNxdWFsaWZpZWRjYTIuY3JsMDagNKAyhjBodHRwOi8vd3d3
Mi5wb3N0c2lnbnVtLmN6L2NybC9wc3F1YWxpZmllZGNhMi5jcmwwNaAzoDGGL2h0dHA6Ly9wb3N0
c2lnbnVtLnR0Yy5jei9jcmwvcHNxdWFsaWZpZWRjYTIuY3JsMB0GA1UdDgQWBBTy0CtALR523UZH
czDdgWgUsu1jRjANBgkqhkiG9w0BAQsFAAOCAQEADK1QNOUGZzwYsyEU00nzd3gMmN7gWDW9qokq
yux787J5F4x9VD+t0XaFHnFpLFLIDNmHdGq7AsVLskLJYwLU6cz8AMqjmwUwN73PwsHyE5XlBl0h
HdGrPewEteGVRgGnFxEHWJ/CDrs3nk0aquN4B+k4vOsgwT4tt9nny4htS0f/4qVeAA4Aa37cg1t7
wLhEAhSdXnlkMCzM80WsjL/FCmLBToKieHpWhTvO3YHq7Iwv4+4/jHSs+hKL/rNAfdBOHqOGLFUS
Hb8kTc529qrkcjrHhjAOcvXEhSgYZrdfR63u7K/3DSrg+N6oDKnI3Zi9UDluvq+JwHT6JcLymPOs
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5M8gQcPHcFT9gKdxzdIlyB1H5TQ=</DigestValue>
      </Reference>
      <Reference URI="/xl/worksheets/sheet1.xml?ContentType=application/vnd.openxmlformats-officedocument.spreadsheetml.worksheet+xml">
        <DigestMethod Algorithm="http://www.w3.org/2000/09/xmldsig#sha1"/>
        <DigestValue>Zuq/efQhHlh2u9yWWAZGXCRAc0Y=</DigestValue>
      </Reference>
      <Reference URI="/xl/styles.xml?ContentType=application/vnd.openxmlformats-officedocument.spreadsheetml.styles+xml">
        <DigestMethod Algorithm="http://www.w3.org/2000/09/xmldsig#sha1"/>
        <DigestValue>FWOZb7M566v0+A6e40XlPpEgRXo=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j3HgWbrg9gS3C9A/a8e5+tJkgRE=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d486gBHtnesfq8tNIjciwGeQwnc=</DigestValue>
      </Reference>
      <Reference URI="/xl/sharedStrings.xml?ContentType=application/vnd.openxmlformats-officedocument.spreadsheetml.sharedStrings+xml">
        <DigestMethod Algorithm="http://www.w3.org/2000/09/xmldsig#sha1"/>
        <DigestValue>sBKhlemLGiVI5ETSfQpgUt5fCk8=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2018-03-26T12:08:32Z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2018-03-26T12:08:32Z</xd:SigningTime>
          <xd:SigningCertificate>
            <xd:Cert>
              <xd:CertDigest>
                <DigestMethod Algorithm="http://www.w3.org/2000/09/xmldsig#sha1"/>
                <DigestValue>fRnuKEJFSupRBij6V8usf4+LeiM=</DigestValue>
              </xd:CertDigest>
              <xd:IssuerSerial>
                <X509IssuerName>CN=PostSignum Qualified CA 2, O="Česká pošta, s.p. [IČ 47114983]", C=CZ</X509IssuerName>
                <X509SerialNumber>2950621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2015-06-17T10:31:14Z</cp:lastPrinted>
  <dcterms:created xsi:type="dcterms:W3CDTF">2014-03-05T12:43:32Z</dcterms:created>
  <dcterms:modified xsi:type="dcterms:W3CDTF">2018-03-13T14:24:43Z</dcterms:modified>
  <cp:category/>
  <cp:version/>
  <cp:contentType/>
  <cp:contentStatus/>
</cp:coreProperties>
</file>