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4240" windowHeight="12735" tabRatio="939" activeTab="0"/>
  </bookViews>
  <sheets>
    <sheet name="Tonery" sheetId="22" r:id="rId1"/>
  </sheets>
  <definedNames>
    <definedName name="_xlnm.Print_Area" localSheetId="0">'Tonery'!$B$1:$R$26</definedName>
  </definedNames>
  <calcPr calcId="145621"/>
</workbook>
</file>

<file path=xl/sharedStrings.xml><?xml version="1.0" encoding="utf-8"?>
<sst xmlns="http://schemas.openxmlformats.org/spreadsheetml/2006/main" count="95" uniqueCount="69">
  <si>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</si>
  <si>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</si>
  <si>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</si>
  <si>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</si>
  <si>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</si>
  <si>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</si>
  <si>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</si>
  <si>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</si>
  <si>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</si>
  <si>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</si>
  <si>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</si>
  <si>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</si>
  <si>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</si>
  <si>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</si>
  <si>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</si>
  <si>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</si>
  <si>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</si>
  <si>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</si>
  <si>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POZNÁMKA 
</t>
    </r>
    <r>
      <rPr>
        <i/>
        <sz val="11"/>
        <color theme="1"/>
        <rFont val="Calibri"/>
        <family val="2"/>
        <scheme val="minor"/>
      </rPr>
      <t>(zde případně uvede řešitel další potřebné informace)</t>
    </r>
  </si>
  <si>
    <r>
      <t xml:space="preserve">CPV - výběr
TONERY
</t>
    </r>
    <r>
      <rPr>
        <i/>
        <sz val="11"/>
        <color theme="1"/>
        <rFont val="Calibri"/>
        <family val="2"/>
        <scheme val="minor"/>
      </rPr>
      <t>(rozbalovací menu - kliknutím je možno rozbalit výběr CPV)</t>
    </r>
  </si>
  <si>
    <t>Vyplní se automaticky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</si>
  <si>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</si>
  <si>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tiskové zařízení je v záruční době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</si>
  <si>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</si>
  <si>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</si>
  <si>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</si>
  <si>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</si>
  <si>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</si>
  <si>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Originální toner. Výtěžnost 3.000 stran.</t>
  </si>
  <si>
    <t>Originální toner. Výtěžnost 10.000 stran.</t>
  </si>
  <si>
    <t>1.</t>
  </si>
  <si>
    <t>ORF - Císařová, tel: 37763 1123</t>
  </si>
  <si>
    <t>Univerzitní 8, Plzeň, UR 123</t>
  </si>
  <si>
    <t>Originální toner. Výtěžnost 5900 stran.</t>
  </si>
  <si>
    <t xml:space="preserve">toner do tiskárny OKI MC352 jellow </t>
  </si>
  <si>
    <t>Originální toner. Výtěžnost 2000 stran.</t>
  </si>
  <si>
    <t>toner do tiskárny xerox WorkCentre 3215</t>
  </si>
  <si>
    <t>Originální toner. Výtěžnost 3000 stran.</t>
  </si>
  <si>
    <t>2.</t>
  </si>
  <si>
    <t xml:space="preserve">toner do tiskárny xerox WorkCentre 3615 </t>
  </si>
  <si>
    <t>KPG - Zavitkovská H. tel:37763 6341</t>
  </si>
  <si>
    <t>Chodské nám.1         1.patro CH206,Plzeň</t>
  </si>
  <si>
    <t>Originální toner, výtěžnost 5900 stran</t>
  </si>
  <si>
    <t>3.</t>
  </si>
  <si>
    <t>Originální toner splňující podmínky certifikátu STMC. Minimální výtěžnost při 5% pokrytí 2500 stran.</t>
  </si>
  <si>
    <t>ANO</t>
  </si>
  <si>
    <t>ESF projekt Západočeské univerzity v Plzni, reg. č. CZ.02.2.69/0.0/0.0/16_ 015/0002287</t>
  </si>
  <si>
    <t>Jitka Lavičková, 37763 6005</t>
  </si>
  <si>
    <t>Veleslavínova 42, VC 319,Plzeň</t>
  </si>
  <si>
    <t>Originální toner. černý, orig., výtěžnost cca 29 000 stránek při 5 % standard. pokrytí</t>
  </si>
  <si>
    <t>Originální toner. Výtěžnost 5900 stran při 5% pokrytí.</t>
  </si>
  <si>
    <t>Originální toner. Výtěžnost 6000 stran při 5% pokrytí.</t>
  </si>
  <si>
    <t>4.</t>
  </si>
  <si>
    <t>CESTY K INKLUZI
CZ.02.3.61/0.0/0.0/15_007/0000166</t>
  </si>
  <si>
    <t>Hana Zavitkovská, KPG, 6361</t>
  </si>
  <si>
    <t>Chodské nám. 1, Plzeň, CH 206</t>
  </si>
  <si>
    <t>toner do tiskárny OKI B412</t>
  </si>
  <si>
    <t>toner do tiskárny Lexmark MS415dn</t>
  </si>
  <si>
    <t>Tonery (II.) 011 - 2018 (T-(II.)-011-2018)</t>
  </si>
  <si>
    <t>Priloha_c._1_Kupni_smlouvy_technicka_specifikace_T-(II.)-011-2018</t>
  </si>
  <si>
    <t>samostatná faktura</t>
  </si>
  <si>
    <t xml:space="preserve">Toner do tiskárny MINOLTA BIZHUB C220 </t>
  </si>
  <si>
    <t>Toner do tiskárny HP LaserJet 1320,  černý</t>
  </si>
  <si>
    <t>Originální toner. červený, orig., výtěžnost cca 26 000 stránek při 5 % standard. pokrytí</t>
  </si>
  <si>
    <t>Originální toner. žlutý, orig., výtěžnost cca 26 000 stránek při 5 % standard. pokrytí</t>
  </si>
  <si>
    <t>Originální toner. modrý, orig., výtěžnost cca 26 000 stránek při 5 % standard. pokrytí</t>
  </si>
  <si>
    <t>Toner do tiskátny XEROX VersaLink B400/B405,</t>
  </si>
  <si>
    <t xml:space="preserve">Toner do tiskárny XEROX WORKCENTRE 3615 - černý  </t>
  </si>
  <si>
    <t xml:space="preserve">Toner do tiskárny XEROX WORKCENTRE 3215 - černý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</si>
</sst>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/>
      <top/>
      <bottom style="thin"/>
    </border>
    <border>
      <left/>
      <right/>
      <top/>
      <bottom style="thick"/>
    </border>
    <border>
      <left style="thick"/>
      <right/>
      <top style="thin"/>
      <bottom style="thick"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14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3" fillId="5" borderId="14" xfId="0" applyNumberFormat="1" applyFont="1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3" borderId="19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left" vertical="center" wrapText="1" shrinkToFi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22" xfId="0" applyBorder="1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left"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left" vertical="center" wrapText="1"/>
      <protection/>
    </xf>
    <xf numFmtId="1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left" vertical="center" wrapText="1" shrinkToFit="1"/>
      <protection/>
    </xf>
    <xf numFmtId="1" fontId="0" fillId="4" borderId="16" xfId="0" applyNumberForma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left" vertical="center" wrapText="1" shrinkToFit="1"/>
      <protection/>
    </xf>
    <xf numFmtId="0" fontId="4" fillId="4" borderId="2" xfId="0" applyNumberFormat="1" applyFont="1" applyFill="1" applyBorder="1" applyAlignment="1" applyProtection="1">
      <alignment horizontal="center" vertical="center" wrapText="1" shrinkToFi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left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0" fillId="5" borderId="29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80" zoomScaleNormal="80" zoomScaleSheetLayoutView="55" workbookViewId="0" topLeftCell="A11">
      <selection activeCell="G18" sqref="G18"/>
    </sheetView>
  </sheetViews>
  <sheetFormatPr defaultColWidth="9.140625" defaultRowHeight="15"/>
  <cols>
    <col min="1" max="1" width="1.421875" style="91" customWidth="1"/>
    <col min="2" max="2" width="5.7109375" style="91" customWidth="1"/>
    <col min="3" max="3" width="43.421875" style="11" customWidth="1"/>
    <col min="4" max="4" width="9.7109375" style="133" customWidth="1"/>
    <col min="5" max="5" width="9.00390625" style="15" customWidth="1"/>
    <col min="6" max="6" width="40.7109375" style="11" customWidth="1"/>
    <col min="7" max="7" width="29.140625" style="134" customWidth="1"/>
    <col min="8" max="8" width="20.8515625" style="11" customWidth="1"/>
    <col min="9" max="9" width="19.00390625" style="11" customWidth="1"/>
    <col min="10" max="10" width="28.00390625" style="12" customWidth="1"/>
    <col min="11" max="11" width="19.7109375" style="12" customWidth="1"/>
    <col min="12" max="12" width="20.57421875" style="11" customWidth="1"/>
    <col min="13" max="13" width="22.140625" style="134" hidden="1" customWidth="1"/>
    <col min="14" max="14" width="20.8515625" style="91" customWidth="1"/>
    <col min="15" max="15" width="26.57421875" style="91" customWidth="1"/>
    <col min="16" max="16" width="21.00390625" style="91" customWidth="1"/>
    <col min="17" max="17" width="19.421875" style="91" customWidth="1"/>
    <col min="18" max="18" width="20.421875" style="91" customWidth="1"/>
    <col min="19" max="19" width="51.7109375" style="120" customWidth="1"/>
    <col min="20" max="20" width="26.8515625" style="91" customWidth="1"/>
    <col min="21" max="16384" width="9.140625" style="91" customWidth="1"/>
  </cols>
  <sheetData>
    <row r="1" spans="2:19" s="12" customFormat="1" ht="24.6" customHeight="1">
      <c r="B1" s="62" t="s">
        <v>58</v>
      </c>
      <c r="C1" s="67"/>
      <c r="D1" s="15"/>
      <c r="E1" s="15"/>
      <c r="F1" s="11"/>
      <c r="G1" s="68"/>
      <c r="H1" s="69"/>
      <c r="I1" s="70"/>
      <c r="J1" s="70"/>
      <c r="K1" s="71"/>
      <c r="L1" s="11"/>
      <c r="M1" s="11"/>
      <c r="O1" s="63" t="s">
        <v>59</v>
      </c>
      <c r="P1" s="63"/>
      <c r="Q1" s="63"/>
      <c r="S1" s="72"/>
    </row>
    <row r="2" spans="3:19" s="12" customFormat="1" ht="18.75" customHeight="1">
      <c r="C2" s="11"/>
      <c r="D2" s="9"/>
      <c r="E2" s="10"/>
      <c r="F2" s="11"/>
      <c r="G2" s="73"/>
      <c r="H2" s="73"/>
      <c r="I2" s="73"/>
      <c r="J2" s="73"/>
      <c r="K2" s="73"/>
      <c r="L2" s="11"/>
      <c r="M2" s="11"/>
      <c r="O2" s="74"/>
      <c r="P2" s="74"/>
      <c r="R2" s="75"/>
      <c r="S2" s="76"/>
    </row>
    <row r="3" spans="2:19" s="12" customFormat="1" ht="26.25" customHeight="1">
      <c r="B3" s="77"/>
      <c r="C3" s="78" t="s">
        <v>20</v>
      </c>
      <c r="D3" s="79"/>
      <c r="E3" s="79"/>
      <c r="F3" s="79"/>
      <c r="G3" s="80"/>
      <c r="H3" s="80"/>
      <c r="I3" s="80"/>
      <c r="J3" s="80"/>
      <c r="K3" s="80"/>
      <c r="L3" s="74"/>
      <c r="M3" s="72"/>
      <c r="N3" s="72"/>
      <c r="O3" s="74"/>
      <c r="P3" s="74"/>
      <c r="R3" s="74"/>
      <c r="S3" s="72"/>
    </row>
    <row r="4" spans="2:19" s="12" customFormat="1" ht="21" customHeight="1" thickBot="1">
      <c r="B4" s="81"/>
      <c r="C4" s="82" t="s">
        <v>25</v>
      </c>
      <c r="D4" s="79"/>
      <c r="E4" s="79"/>
      <c r="F4" s="79"/>
      <c r="G4" s="79"/>
      <c r="H4" s="74"/>
      <c r="I4" s="74"/>
      <c r="J4" s="74"/>
      <c r="K4" s="74"/>
      <c r="L4" s="74"/>
      <c r="M4" s="11"/>
      <c r="N4" s="11"/>
      <c r="O4" s="74"/>
      <c r="P4" s="74"/>
      <c r="R4" s="74"/>
      <c r="S4" s="72"/>
    </row>
    <row r="5" spans="2:19" s="12" customFormat="1" ht="42.75" customHeight="1" thickBot="1">
      <c r="B5" s="13"/>
      <c r="C5" s="14"/>
      <c r="D5" s="15"/>
      <c r="E5" s="15"/>
      <c r="F5" s="11"/>
      <c r="G5" s="22" t="s">
        <v>23</v>
      </c>
      <c r="H5" s="11"/>
      <c r="I5" s="11"/>
      <c r="J5" s="83"/>
      <c r="L5" s="11"/>
      <c r="M5" s="16"/>
      <c r="O5" s="34" t="s">
        <v>23</v>
      </c>
      <c r="S5" s="84"/>
    </row>
    <row r="6" spans="2:19" s="12" customFormat="1" ht="112.5" customHeight="1" thickBot="1" thickTop="1">
      <c r="B6" s="17" t="s">
        <v>1</v>
      </c>
      <c r="C6" s="42" t="s">
        <v>7</v>
      </c>
      <c r="D6" s="42" t="s">
        <v>0</v>
      </c>
      <c r="E6" s="42" t="s">
        <v>8</v>
      </c>
      <c r="F6" s="42" t="s">
        <v>9</v>
      </c>
      <c r="G6" s="37" t="s">
        <v>2</v>
      </c>
      <c r="H6" s="42" t="s">
        <v>10</v>
      </c>
      <c r="I6" s="42" t="s">
        <v>11</v>
      </c>
      <c r="J6" s="42" t="s">
        <v>24</v>
      </c>
      <c r="K6" s="52" t="s">
        <v>12</v>
      </c>
      <c r="L6" s="42" t="s">
        <v>21</v>
      </c>
      <c r="M6" s="42" t="s">
        <v>13</v>
      </c>
      <c r="N6" s="42" t="s">
        <v>14</v>
      </c>
      <c r="O6" s="35" t="s">
        <v>15</v>
      </c>
      <c r="P6" s="52" t="s">
        <v>16</v>
      </c>
      <c r="Q6" s="52" t="s">
        <v>17</v>
      </c>
      <c r="R6" s="42" t="s">
        <v>18</v>
      </c>
      <c r="S6" s="42" t="s">
        <v>19</v>
      </c>
    </row>
    <row r="7" spans="1:20" ht="60" customHeight="1" thickTop="1">
      <c r="A7" s="85" t="s">
        <v>30</v>
      </c>
      <c r="B7" s="86">
        <v>1</v>
      </c>
      <c r="C7" s="87" t="s">
        <v>56</v>
      </c>
      <c r="D7" s="88">
        <v>3</v>
      </c>
      <c r="E7" s="89" t="s">
        <v>27</v>
      </c>
      <c r="F7" s="87" t="s">
        <v>28</v>
      </c>
      <c r="G7" s="33"/>
      <c r="H7" s="54" t="s">
        <v>60</v>
      </c>
      <c r="I7" s="54"/>
      <c r="J7" s="54"/>
      <c r="K7" s="54" t="s">
        <v>31</v>
      </c>
      <c r="L7" s="54" t="s">
        <v>32</v>
      </c>
      <c r="M7" s="8">
        <f aca="true" t="shared" si="0" ref="M7:M19">D7*N7</f>
        <v>4683</v>
      </c>
      <c r="N7" s="24">
        <v>1561</v>
      </c>
      <c r="O7" s="39"/>
      <c r="P7" s="40">
        <f aca="true" t="shared" si="1" ref="P7:P19">D7*O7</f>
        <v>0</v>
      </c>
      <c r="Q7" s="31" t="str">
        <f aca="true" t="shared" si="2" ref="Q7:Q19">IF(ISNUMBER(O7),IF(O7&gt;N7,"NEVYHOVUJE","VYHOVUJE")," ")</f>
        <v xml:space="preserve"> </v>
      </c>
      <c r="R7" s="56" t="s">
        <v>22</v>
      </c>
      <c r="S7" s="58" t="s">
        <v>3</v>
      </c>
      <c r="T7" s="90"/>
    </row>
    <row r="8" spans="1:20" ht="60" customHeight="1" thickBot="1">
      <c r="A8" s="92"/>
      <c r="B8" s="93">
        <v>2</v>
      </c>
      <c r="C8" s="94" t="s">
        <v>57</v>
      </c>
      <c r="D8" s="95">
        <v>1</v>
      </c>
      <c r="E8" s="96" t="s">
        <v>27</v>
      </c>
      <c r="F8" s="94" t="s">
        <v>29</v>
      </c>
      <c r="G8" s="36"/>
      <c r="H8" s="55"/>
      <c r="I8" s="55"/>
      <c r="J8" s="55"/>
      <c r="K8" s="55"/>
      <c r="L8" s="55"/>
      <c r="M8" s="7">
        <f t="shared" si="0"/>
        <v>4400</v>
      </c>
      <c r="N8" s="26">
        <v>4400</v>
      </c>
      <c r="O8" s="43"/>
      <c r="P8" s="38">
        <f t="shared" si="1"/>
        <v>0</v>
      </c>
      <c r="Q8" s="30" t="str">
        <f t="shared" si="2"/>
        <v xml:space="preserve"> </v>
      </c>
      <c r="R8" s="57"/>
      <c r="S8" s="59"/>
      <c r="T8" s="90"/>
    </row>
    <row r="9" spans="1:20" ht="33" customHeight="1" thickTop="1">
      <c r="A9" s="85" t="s">
        <v>38</v>
      </c>
      <c r="B9" s="86">
        <v>3</v>
      </c>
      <c r="C9" s="97" t="s">
        <v>39</v>
      </c>
      <c r="D9" s="98">
        <v>2</v>
      </c>
      <c r="E9" s="99" t="s">
        <v>27</v>
      </c>
      <c r="F9" s="97" t="s">
        <v>33</v>
      </c>
      <c r="G9" s="33"/>
      <c r="H9" s="54" t="s">
        <v>60</v>
      </c>
      <c r="I9" s="54"/>
      <c r="J9" s="54"/>
      <c r="K9" s="54" t="s">
        <v>40</v>
      </c>
      <c r="L9" s="54" t="s">
        <v>41</v>
      </c>
      <c r="M9" s="8">
        <f t="shared" si="0"/>
        <v>5200</v>
      </c>
      <c r="N9" s="44">
        <v>2600</v>
      </c>
      <c r="O9" s="39"/>
      <c r="P9" s="41">
        <f t="shared" si="1"/>
        <v>0</v>
      </c>
      <c r="Q9" s="31" t="str">
        <f t="shared" si="2"/>
        <v xml:space="preserve"> </v>
      </c>
      <c r="R9" s="56" t="s">
        <v>22</v>
      </c>
      <c r="S9" s="58" t="s">
        <v>3</v>
      </c>
      <c r="T9" s="90"/>
    </row>
    <row r="10" spans="2:20" ht="33" customHeight="1" thickBot="1">
      <c r="B10" s="93">
        <v>4</v>
      </c>
      <c r="C10" s="100" t="s">
        <v>34</v>
      </c>
      <c r="D10" s="51">
        <v>1</v>
      </c>
      <c r="E10" s="101" t="s">
        <v>27</v>
      </c>
      <c r="F10" s="100" t="s">
        <v>35</v>
      </c>
      <c r="G10" s="23"/>
      <c r="H10" s="61"/>
      <c r="I10" s="61"/>
      <c r="J10" s="61"/>
      <c r="K10" s="61"/>
      <c r="L10" s="61"/>
      <c r="M10" s="6">
        <f t="shared" si="0"/>
        <v>1800</v>
      </c>
      <c r="N10" s="25">
        <v>1800</v>
      </c>
      <c r="O10" s="27"/>
      <c r="P10" s="32">
        <f t="shared" si="1"/>
        <v>0</v>
      </c>
      <c r="Q10" s="29" t="str">
        <f t="shared" si="2"/>
        <v xml:space="preserve"> </v>
      </c>
      <c r="R10" s="60"/>
      <c r="S10" s="102"/>
      <c r="T10" s="90"/>
    </row>
    <row r="11" spans="1:20" ht="33" customHeight="1" thickBot="1" thickTop="1">
      <c r="A11" s="92"/>
      <c r="B11" s="86">
        <v>5</v>
      </c>
      <c r="C11" s="103" t="s">
        <v>36</v>
      </c>
      <c r="D11" s="95">
        <v>1</v>
      </c>
      <c r="E11" s="104" t="s">
        <v>27</v>
      </c>
      <c r="F11" s="103" t="s">
        <v>37</v>
      </c>
      <c r="G11" s="36"/>
      <c r="H11" s="55"/>
      <c r="I11" s="55"/>
      <c r="J11" s="55"/>
      <c r="K11" s="55"/>
      <c r="L11" s="55"/>
      <c r="M11" s="6">
        <f t="shared" si="0"/>
        <v>1250</v>
      </c>
      <c r="N11" s="26">
        <v>1250</v>
      </c>
      <c r="O11" s="43"/>
      <c r="P11" s="38">
        <f t="shared" si="1"/>
        <v>0</v>
      </c>
      <c r="Q11" s="30" t="str">
        <f t="shared" si="2"/>
        <v xml:space="preserve"> </v>
      </c>
      <c r="R11" s="57"/>
      <c r="S11" s="59"/>
      <c r="T11" s="90"/>
    </row>
    <row r="12" spans="1:20" ht="60" customHeight="1" thickBot="1" thickTop="1">
      <c r="A12" s="85" t="s">
        <v>43</v>
      </c>
      <c r="B12" s="93">
        <v>6</v>
      </c>
      <c r="C12" s="105" t="s">
        <v>61</v>
      </c>
      <c r="D12" s="106">
        <v>1</v>
      </c>
      <c r="E12" s="107" t="s">
        <v>27</v>
      </c>
      <c r="F12" s="105" t="s">
        <v>49</v>
      </c>
      <c r="G12" s="33"/>
      <c r="H12" s="54" t="s">
        <v>60</v>
      </c>
      <c r="I12" s="54" t="s">
        <v>45</v>
      </c>
      <c r="J12" s="58" t="s">
        <v>46</v>
      </c>
      <c r="K12" s="58" t="s">
        <v>47</v>
      </c>
      <c r="L12" s="108" t="s">
        <v>48</v>
      </c>
      <c r="M12" s="6">
        <f t="shared" si="0"/>
        <v>1000</v>
      </c>
      <c r="N12" s="24">
        <v>1000</v>
      </c>
      <c r="O12" s="39"/>
      <c r="P12" s="41">
        <f t="shared" si="1"/>
        <v>0</v>
      </c>
      <c r="Q12" s="31" t="str">
        <f t="shared" si="2"/>
        <v xml:space="preserve"> </v>
      </c>
      <c r="R12" s="56" t="s">
        <v>22</v>
      </c>
      <c r="S12" s="58" t="s">
        <v>3</v>
      </c>
      <c r="T12" s="90"/>
    </row>
    <row r="13" spans="2:20" ht="41.25" customHeight="1" thickTop="1">
      <c r="B13" s="86">
        <v>7</v>
      </c>
      <c r="C13" s="109" t="s">
        <v>61</v>
      </c>
      <c r="D13" s="51">
        <v>1</v>
      </c>
      <c r="E13" s="110" t="s">
        <v>27</v>
      </c>
      <c r="F13" s="109" t="s">
        <v>65</v>
      </c>
      <c r="G13" s="45"/>
      <c r="H13" s="61"/>
      <c r="I13" s="61"/>
      <c r="J13" s="102"/>
      <c r="K13" s="102"/>
      <c r="L13" s="111"/>
      <c r="M13" s="6">
        <f t="shared" si="0"/>
        <v>1700</v>
      </c>
      <c r="N13" s="25">
        <v>1700</v>
      </c>
      <c r="O13" s="27"/>
      <c r="P13" s="32">
        <f t="shared" si="1"/>
        <v>0</v>
      </c>
      <c r="Q13" s="29" t="str">
        <f t="shared" si="2"/>
        <v xml:space="preserve"> </v>
      </c>
      <c r="R13" s="60"/>
      <c r="S13" s="102"/>
      <c r="T13" s="90"/>
    </row>
    <row r="14" spans="2:20" ht="41.25" customHeight="1" thickBot="1">
      <c r="B14" s="93">
        <v>8</v>
      </c>
      <c r="C14" s="112" t="s">
        <v>61</v>
      </c>
      <c r="D14" s="51">
        <v>1</v>
      </c>
      <c r="E14" s="113" t="s">
        <v>27</v>
      </c>
      <c r="F14" s="112" t="s">
        <v>64</v>
      </c>
      <c r="G14" s="45"/>
      <c r="H14" s="61"/>
      <c r="I14" s="61"/>
      <c r="J14" s="102"/>
      <c r="K14" s="102"/>
      <c r="L14" s="111"/>
      <c r="M14" s="6">
        <f t="shared" si="0"/>
        <v>1700</v>
      </c>
      <c r="N14" s="25">
        <v>1700</v>
      </c>
      <c r="O14" s="27"/>
      <c r="P14" s="32">
        <f t="shared" si="1"/>
        <v>0</v>
      </c>
      <c r="Q14" s="29" t="str">
        <f t="shared" si="2"/>
        <v xml:space="preserve"> </v>
      </c>
      <c r="R14" s="60"/>
      <c r="S14" s="102"/>
      <c r="T14" s="90"/>
    </row>
    <row r="15" spans="2:20" ht="41.25" customHeight="1" thickTop="1">
      <c r="B15" s="86">
        <v>9</v>
      </c>
      <c r="C15" s="112" t="s">
        <v>61</v>
      </c>
      <c r="D15" s="51">
        <v>1</v>
      </c>
      <c r="E15" s="113" t="s">
        <v>27</v>
      </c>
      <c r="F15" s="112" t="s">
        <v>63</v>
      </c>
      <c r="G15" s="45"/>
      <c r="H15" s="61"/>
      <c r="I15" s="61"/>
      <c r="J15" s="102"/>
      <c r="K15" s="102"/>
      <c r="L15" s="111"/>
      <c r="M15" s="6">
        <f t="shared" si="0"/>
        <v>1700</v>
      </c>
      <c r="N15" s="46">
        <v>1700</v>
      </c>
      <c r="O15" s="27"/>
      <c r="P15" s="32">
        <f t="shared" si="1"/>
        <v>0</v>
      </c>
      <c r="Q15" s="29" t="str">
        <f t="shared" si="2"/>
        <v xml:space="preserve"> </v>
      </c>
      <c r="R15" s="60"/>
      <c r="S15" s="102"/>
      <c r="T15" s="90"/>
    </row>
    <row r="16" spans="2:20" ht="45.75" thickBot="1">
      <c r="B16" s="93">
        <v>10</v>
      </c>
      <c r="C16" s="112" t="s">
        <v>62</v>
      </c>
      <c r="D16" s="51">
        <v>3</v>
      </c>
      <c r="E16" s="113" t="s">
        <v>27</v>
      </c>
      <c r="F16" s="112" t="s">
        <v>44</v>
      </c>
      <c r="G16" s="45"/>
      <c r="H16" s="61"/>
      <c r="I16" s="61"/>
      <c r="J16" s="102"/>
      <c r="K16" s="102"/>
      <c r="L16" s="111"/>
      <c r="M16" s="6">
        <f t="shared" si="0"/>
        <v>6000</v>
      </c>
      <c r="N16" s="46">
        <v>2000</v>
      </c>
      <c r="O16" s="27"/>
      <c r="P16" s="32">
        <f t="shared" si="1"/>
        <v>0</v>
      </c>
      <c r="Q16" s="29" t="str">
        <f t="shared" si="2"/>
        <v xml:space="preserve"> </v>
      </c>
      <c r="R16" s="60"/>
      <c r="S16" s="102"/>
      <c r="T16" s="90"/>
    </row>
    <row r="17" spans="1:20" ht="46.5" customHeight="1" thickBot="1" thickTop="1">
      <c r="A17" s="92"/>
      <c r="B17" s="86">
        <v>11</v>
      </c>
      <c r="C17" s="94" t="s">
        <v>66</v>
      </c>
      <c r="D17" s="95">
        <v>1</v>
      </c>
      <c r="E17" s="96" t="s">
        <v>27</v>
      </c>
      <c r="F17" s="94" t="s">
        <v>42</v>
      </c>
      <c r="G17" s="48"/>
      <c r="H17" s="55"/>
      <c r="I17" s="55"/>
      <c r="J17" s="59"/>
      <c r="K17" s="59"/>
      <c r="L17" s="114"/>
      <c r="M17" s="7">
        <f t="shared" si="0"/>
        <v>1817</v>
      </c>
      <c r="N17" s="47">
        <v>1817</v>
      </c>
      <c r="O17" s="43"/>
      <c r="P17" s="38">
        <f t="shared" si="1"/>
        <v>0</v>
      </c>
      <c r="Q17" s="30" t="str">
        <f t="shared" si="2"/>
        <v xml:space="preserve"> </v>
      </c>
      <c r="R17" s="57"/>
      <c r="S17" s="59"/>
      <c r="T17" s="90"/>
    </row>
    <row r="18" spans="1:20" ht="45.75" customHeight="1" thickBot="1" thickTop="1">
      <c r="A18" s="115" t="s">
        <v>52</v>
      </c>
      <c r="B18" s="93">
        <v>12</v>
      </c>
      <c r="C18" s="87" t="s">
        <v>67</v>
      </c>
      <c r="D18" s="88">
        <v>1</v>
      </c>
      <c r="E18" s="89" t="s">
        <v>27</v>
      </c>
      <c r="F18" s="87" t="s">
        <v>50</v>
      </c>
      <c r="G18" s="49"/>
      <c r="H18" s="54" t="s">
        <v>60</v>
      </c>
      <c r="I18" s="54" t="s">
        <v>45</v>
      </c>
      <c r="J18" s="54" t="s">
        <v>53</v>
      </c>
      <c r="K18" s="54" t="s">
        <v>54</v>
      </c>
      <c r="L18" s="54" t="s">
        <v>55</v>
      </c>
      <c r="M18" s="5">
        <f t="shared" si="0"/>
        <v>2600</v>
      </c>
      <c r="N18" s="24">
        <v>2600</v>
      </c>
      <c r="O18" s="50"/>
      <c r="P18" s="40">
        <f t="shared" si="1"/>
        <v>0</v>
      </c>
      <c r="Q18" s="28" t="str">
        <f t="shared" si="2"/>
        <v xml:space="preserve"> </v>
      </c>
      <c r="R18" s="56" t="s">
        <v>22</v>
      </c>
      <c r="S18" s="58" t="s">
        <v>3</v>
      </c>
      <c r="T18" s="90"/>
    </row>
    <row r="19" spans="1:20" ht="47.25" customHeight="1" thickBot="1" thickTop="1">
      <c r="A19" s="92"/>
      <c r="B19" s="86">
        <v>13</v>
      </c>
      <c r="C19" s="103" t="s">
        <v>68</v>
      </c>
      <c r="D19" s="95">
        <v>2</v>
      </c>
      <c r="E19" s="104" t="s">
        <v>27</v>
      </c>
      <c r="F19" s="103" t="s">
        <v>51</v>
      </c>
      <c r="G19" s="36"/>
      <c r="H19" s="55"/>
      <c r="I19" s="55"/>
      <c r="J19" s="55"/>
      <c r="K19" s="55"/>
      <c r="L19" s="55"/>
      <c r="M19" s="7">
        <f t="shared" si="0"/>
        <v>4400</v>
      </c>
      <c r="N19" s="26">
        <v>2200</v>
      </c>
      <c r="O19" s="43"/>
      <c r="P19" s="38">
        <f t="shared" si="1"/>
        <v>0</v>
      </c>
      <c r="Q19" s="30" t="str">
        <f t="shared" si="2"/>
        <v xml:space="preserve"> </v>
      </c>
      <c r="R19" s="57"/>
      <c r="S19" s="59"/>
      <c r="T19" s="90"/>
    </row>
    <row r="20" spans="1:20" ht="13.5" customHeight="1" thickBot="1" thickTop="1">
      <c r="A20" s="116"/>
      <c r="B20" s="116"/>
      <c r="C20" s="117"/>
      <c r="D20" s="116"/>
      <c r="E20" s="117"/>
      <c r="F20" s="117"/>
      <c r="G20" s="118"/>
      <c r="H20" s="117"/>
      <c r="I20" s="117"/>
      <c r="J20" s="117"/>
      <c r="K20" s="117"/>
      <c r="L20" s="117"/>
      <c r="M20" s="116"/>
      <c r="N20" s="116"/>
      <c r="O20" s="119"/>
      <c r="P20" s="116"/>
      <c r="Q20" s="116"/>
      <c r="R20" s="116"/>
      <c r="T20" s="90"/>
    </row>
    <row r="21" spans="1:20" ht="60.75" customHeight="1" thickBot="1" thickTop="1">
      <c r="A21" s="121"/>
      <c r="B21" s="66" t="s">
        <v>26</v>
      </c>
      <c r="C21" s="66"/>
      <c r="D21" s="66"/>
      <c r="E21" s="66"/>
      <c r="F21" s="66"/>
      <c r="G21" s="66"/>
      <c r="H21" s="4"/>
      <c r="I21" s="18"/>
      <c r="J21" s="18"/>
      <c r="K21" s="122"/>
      <c r="L21" s="122"/>
      <c r="M21" s="1"/>
      <c r="N21" s="42" t="s">
        <v>5</v>
      </c>
      <c r="O21" s="64" t="s">
        <v>6</v>
      </c>
      <c r="P21" s="123"/>
      <c r="Q21" s="124"/>
      <c r="R21" s="125"/>
      <c r="S21" s="126"/>
      <c r="T21" s="90"/>
    </row>
    <row r="22" spans="1:19" ht="33" customHeight="1" thickBot="1" thickTop="1">
      <c r="A22" s="121"/>
      <c r="B22" s="127" t="s">
        <v>4</v>
      </c>
      <c r="C22" s="127"/>
      <c r="D22" s="127"/>
      <c r="E22" s="127"/>
      <c r="F22" s="127"/>
      <c r="G22" s="127"/>
      <c r="H22" s="128"/>
      <c r="K22" s="19"/>
      <c r="L22" s="19"/>
      <c r="M22" s="2"/>
      <c r="N22" s="53">
        <f>SUM(M7:M19)</f>
        <v>38250</v>
      </c>
      <c r="O22" s="65">
        <f>SUM(P7:P19)</f>
        <v>0</v>
      </c>
      <c r="P22" s="129"/>
      <c r="Q22" s="130"/>
      <c r="R22" s="131"/>
      <c r="S22" s="132"/>
    </row>
    <row r="23" spans="1:20" ht="39.75" customHeight="1" thickTop="1">
      <c r="A23" s="121"/>
      <c r="I23" s="20"/>
      <c r="J23" s="20"/>
      <c r="K23" s="21"/>
      <c r="L23" s="21"/>
      <c r="M23" s="135"/>
      <c r="N23" s="135"/>
      <c r="O23" s="131"/>
      <c r="P23" s="131"/>
      <c r="Q23" s="131"/>
      <c r="R23" s="3"/>
      <c r="S23" s="132"/>
      <c r="T23" s="131"/>
    </row>
    <row r="24" spans="1:20" ht="19.9" customHeight="1">
      <c r="A24" s="121"/>
      <c r="K24" s="21"/>
      <c r="L24" s="21"/>
      <c r="M24" s="135"/>
      <c r="N24" s="4"/>
      <c r="O24" s="4"/>
      <c r="P24" s="4"/>
      <c r="Q24" s="131"/>
      <c r="R24" s="3"/>
      <c r="S24" s="132"/>
      <c r="T24" s="131"/>
    </row>
    <row r="25" spans="1:20" ht="71.25" customHeight="1">
      <c r="A25" s="121"/>
      <c r="K25" s="21"/>
      <c r="L25" s="21"/>
      <c r="M25" s="135"/>
      <c r="N25" s="4"/>
      <c r="O25" s="4"/>
      <c r="P25" s="4"/>
      <c r="Q25" s="131"/>
      <c r="R25" s="135"/>
      <c r="S25" s="132"/>
      <c r="T25" s="131"/>
    </row>
    <row r="26" spans="1:20" ht="36" customHeight="1">
      <c r="A26" s="121"/>
      <c r="K26" s="136"/>
      <c r="L26" s="136"/>
      <c r="M26" s="137"/>
      <c r="N26" s="135"/>
      <c r="O26" s="131"/>
      <c r="P26" s="131"/>
      <c r="Q26" s="131"/>
      <c r="R26" s="131"/>
      <c r="S26" s="132"/>
      <c r="T26" s="131"/>
    </row>
    <row r="27" spans="1:20" ht="14.25" customHeight="1">
      <c r="A27" s="121"/>
      <c r="B27" s="131"/>
      <c r="C27" s="138"/>
      <c r="D27" s="139"/>
      <c r="E27" s="140"/>
      <c r="F27" s="138"/>
      <c r="G27" s="135"/>
      <c r="H27" s="138"/>
      <c r="I27" s="138"/>
      <c r="J27" s="141"/>
      <c r="K27" s="141"/>
      <c r="L27" s="141"/>
      <c r="M27" s="135"/>
      <c r="N27" s="135"/>
      <c r="O27" s="131"/>
      <c r="P27" s="131"/>
      <c r="Q27" s="131"/>
      <c r="R27" s="131"/>
      <c r="S27" s="132"/>
      <c r="T27" s="131"/>
    </row>
    <row r="28" spans="1:20" ht="14.25" customHeight="1">
      <c r="A28" s="121"/>
      <c r="B28" s="131"/>
      <c r="C28" s="138"/>
      <c r="D28" s="139"/>
      <c r="E28" s="140"/>
      <c r="F28" s="138"/>
      <c r="G28" s="135"/>
      <c r="H28" s="138"/>
      <c r="I28" s="138"/>
      <c r="J28" s="141"/>
      <c r="K28" s="141"/>
      <c r="L28" s="141"/>
      <c r="M28" s="135"/>
      <c r="N28" s="135"/>
      <c r="O28" s="131"/>
      <c r="P28" s="131"/>
      <c r="Q28" s="131"/>
      <c r="R28" s="131"/>
      <c r="S28" s="132"/>
      <c r="T28" s="131"/>
    </row>
    <row r="29" spans="1:20" ht="14.25" customHeight="1">
      <c r="A29" s="121"/>
      <c r="B29" s="131"/>
      <c r="C29" s="138"/>
      <c r="D29" s="139"/>
      <c r="E29" s="140"/>
      <c r="F29" s="138"/>
      <c r="G29" s="135"/>
      <c r="H29" s="138"/>
      <c r="I29" s="138"/>
      <c r="J29" s="141"/>
      <c r="K29" s="141"/>
      <c r="L29" s="141"/>
      <c r="M29" s="135"/>
      <c r="N29" s="135"/>
      <c r="O29" s="131"/>
      <c r="P29" s="131"/>
      <c r="Q29" s="131"/>
      <c r="R29" s="131"/>
      <c r="S29" s="132"/>
      <c r="T29" s="131"/>
    </row>
    <row r="30" spans="1:20" ht="14.25" customHeight="1">
      <c r="A30" s="121"/>
      <c r="B30" s="131"/>
      <c r="C30" s="138"/>
      <c r="D30" s="139"/>
      <c r="E30" s="140"/>
      <c r="F30" s="138"/>
      <c r="G30" s="135"/>
      <c r="H30" s="138"/>
      <c r="I30" s="138"/>
      <c r="J30" s="141"/>
      <c r="K30" s="141"/>
      <c r="L30" s="141"/>
      <c r="M30" s="135"/>
      <c r="N30" s="135"/>
      <c r="O30" s="131"/>
      <c r="P30" s="131"/>
      <c r="Q30" s="131"/>
      <c r="R30" s="131"/>
      <c r="S30" s="132"/>
      <c r="T30" s="131"/>
    </row>
    <row r="31" spans="3:13" ht="15">
      <c r="C31" s="12"/>
      <c r="D31" s="91"/>
      <c r="E31" s="12"/>
      <c r="F31" s="12"/>
      <c r="G31" s="91"/>
      <c r="H31" s="12"/>
      <c r="I31" s="12"/>
      <c r="L31" s="12"/>
      <c r="M31" s="91"/>
    </row>
    <row r="32" spans="3:13" ht="15">
      <c r="C32" s="12"/>
      <c r="D32" s="91"/>
      <c r="E32" s="12"/>
      <c r="F32" s="12"/>
      <c r="G32" s="91"/>
      <c r="H32" s="12"/>
      <c r="I32" s="12"/>
      <c r="L32" s="12"/>
      <c r="M32" s="91"/>
    </row>
    <row r="33" spans="3:13" ht="15">
      <c r="C33" s="12"/>
      <c r="D33" s="91"/>
      <c r="E33" s="12"/>
      <c r="F33" s="12"/>
      <c r="G33" s="91"/>
      <c r="H33" s="12"/>
      <c r="I33" s="12"/>
      <c r="L33" s="12"/>
      <c r="M33" s="91"/>
    </row>
  </sheetData>
  <sheetProtection password="F79C" sheet="1" objects="1" scenarios="1" selectLockedCells="1"/>
  <mergeCells count="36">
    <mergeCell ref="O21:Q21"/>
    <mergeCell ref="B22:G22"/>
    <mergeCell ref="O22:Q22"/>
    <mergeCell ref="B21:G21"/>
    <mergeCell ref="H7:H8"/>
    <mergeCell ref="I7:I8"/>
    <mergeCell ref="J7:J8"/>
    <mergeCell ref="K7:K8"/>
    <mergeCell ref="H9:H11"/>
    <mergeCell ref="I9:I11"/>
    <mergeCell ref="J9:J11"/>
    <mergeCell ref="K9:K11"/>
    <mergeCell ref="L9:L11"/>
    <mergeCell ref="B1:C1"/>
    <mergeCell ref="G3:K3"/>
    <mergeCell ref="G2:K2"/>
    <mergeCell ref="O1:Q1"/>
    <mergeCell ref="L7:L8"/>
    <mergeCell ref="H12:H17"/>
    <mergeCell ref="H18:H19"/>
    <mergeCell ref="I18:I19"/>
    <mergeCell ref="J18:J19"/>
    <mergeCell ref="J12:J17"/>
    <mergeCell ref="I12:I17"/>
    <mergeCell ref="K18:K19"/>
    <mergeCell ref="L18:L19"/>
    <mergeCell ref="R7:R8"/>
    <mergeCell ref="R9:R11"/>
    <mergeCell ref="S7:S8"/>
    <mergeCell ref="S9:S11"/>
    <mergeCell ref="R12:R17"/>
    <mergeCell ref="S12:S17"/>
    <mergeCell ref="R18:R19"/>
    <mergeCell ref="S18:S19"/>
    <mergeCell ref="L12:L17"/>
    <mergeCell ref="K12:K17"/>
  </mergeCells>
  <conditionalFormatting sqref="B7:B19">
    <cfRule type="containsBlanks" priority="56" dxfId="0">
      <formula>LEN(TRIM(B7))=0</formula>
    </cfRule>
  </conditionalFormatting>
  <conditionalFormatting sqref="B7:B19">
    <cfRule type="cellIs" priority="51" dxfId="13" operator="greaterThanOrEqual">
      <formula>1</formula>
    </cfRule>
  </conditionalFormatting>
  <conditionalFormatting sqref="Q7:Q19">
    <cfRule type="cellIs" priority="47" dxfId="12" operator="equal">
      <formula>"NEVYHOVUJE"</formula>
    </cfRule>
    <cfRule type="cellIs" priority="48" dxfId="11" operator="equal">
      <formula>"VYHOVUJE"</formula>
    </cfRule>
  </conditionalFormatting>
  <conditionalFormatting sqref="G7:G19 O7:O19">
    <cfRule type="notContainsBlanks" priority="21" dxfId="10">
      <formula>LEN(TRIM(G7))&gt;0</formula>
    </cfRule>
    <cfRule type="containsBlanks" priority="22" dxfId="6">
      <formula>LEN(TRIM(G7))=0</formula>
    </cfRule>
  </conditionalFormatting>
  <conditionalFormatting sqref="G7:G19 O7:O19">
    <cfRule type="notContainsBlanks" priority="20" dxfId="8">
      <formula>LEN(TRIM(G7))&gt;0</formula>
    </cfRule>
  </conditionalFormatting>
  <conditionalFormatting sqref="G7:G19">
    <cfRule type="notContainsBlanks" priority="19" dxfId="7">
      <formula>LEN(TRIM(G7))&gt;0</formula>
    </cfRule>
    <cfRule type="containsBlanks" priority="23" dxfId="6">
      <formula>LEN(TRIM(G7))=0</formula>
    </cfRule>
  </conditionalFormatting>
  <conditionalFormatting sqref="D7:D8">
    <cfRule type="containsBlanks" priority="7" dxfId="0">
      <formula>LEN(TRIM(D7))=0</formula>
    </cfRule>
  </conditionalFormatting>
  <conditionalFormatting sqref="D9:D11">
    <cfRule type="containsBlanks" priority="6" dxfId="0">
      <formula>LEN(TRIM(D9))=0</formula>
    </cfRule>
  </conditionalFormatting>
  <conditionalFormatting sqref="D12:D13 D16:D17">
    <cfRule type="containsBlanks" priority="4" dxfId="0">
      <formula>LEN(TRIM(D12))=0</formula>
    </cfRule>
  </conditionalFormatting>
  <conditionalFormatting sqref="D15">
    <cfRule type="containsBlanks" priority="3" dxfId="0">
      <formula>LEN(TRIM(D15))=0</formula>
    </cfRule>
  </conditionalFormatting>
  <conditionalFormatting sqref="D14">
    <cfRule type="containsBlanks" priority="2" dxfId="0">
      <formula>LEN(TRIM(D14))=0</formula>
    </cfRule>
  </conditionalFormatting>
  <conditionalFormatting sqref="D18:D19">
    <cfRule type="containsBlanks" priority="1" dxfId="0">
      <formula>LEN(TRIM(D18))=0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2015-06-17T10:31:14Z</cp:lastPrinted>
  <dcterms:created xsi:type="dcterms:W3CDTF">2014-03-05T12:43:32Z</dcterms:created>
  <dcterms:modified xsi:type="dcterms:W3CDTF">2018-03-22T12:42:40Z</dcterms:modified>
  <cp:category/>
  <cp:version/>
  <cp:contentType/>
  <cp:contentStatus/>
</cp:coreProperties>
</file>