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3740" tabRatio="939"/>
  </bookViews>
  <sheets>
    <sheet name="Software" sheetId="1" r:id="rId1"/>
  </sheets>
  <definedNames>
    <definedName name="_xlnm.Print_Area" localSheetId="0">Software!$B$1:$Q$10</definedName>
    <definedName name="Print_Area_0" localSheetId="0">Software!$B$1:$Q$10</definedName>
  </definedNames>
  <calcPr calcId="145621" iterateDelta="1E-4"/>
</workbook>
</file>

<file path=xl/calcChain.xml><?xml version="1.0" encoding="utf-8"?>
<calcChain xmlns="http://schemas.openxmlformats.org/spreadsheetml/2006/main">
  <c r="O7" i="1" l="1"/>
  <c r="N10" i="1" s="1"/>
  <c r="P7" i="1"/>
  <c r="L7" i="1" l="1"/>
  <c r="M10" i="1" s="1"/>
</calcChain>
</file>

<file path=xl/sharedStrings.xml><?xml version="1.0" encoding="utf-8"?>
<sst xmlns="http://schemas.openxmlformats.org/spreadsheetml/2006/main" count="34" uniqueCount="34">
  <si>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</si>
  <si>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</si>
  <si>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</si>
  <si>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</si>
  <si>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</si>
  <si>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</si>
  <si>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</si>
  <si>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</si>
  <si>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</si>
  <si>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</si>
  <si>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</si>
  <si>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Servis pro rok 2018 k licenci ANSYS Mechanical Enterprise a ANSYS HPC Pack pro NTC</t>
  </si>
  <si>
    <t>sada</t>
  </si>
  <si>
    <t>ANO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</si>
  <si>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</si>
  <si>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</si>
  <si>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</si>
  <si>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</si>
  <si>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Nutno použít logolinky k OP VVV projektu</t>
  </si>
  <si>
    <t>Software III 005 - 2018 (SW-(III.)-005-2018)</t>
  </si>
  <si>
    <t>Priloha_c._1_Smlouvy_SW_technicka_specifikace_SW-(III.)-005-2018</t>
  </si>
  <si>
    <t>POZNÁMKA</t>
  </si>
  <si>
    <t>Maximální cena za jednotlivé položky 
 v Kč BEZ DPH</t>
  </si>
  <si>
    <t>Místo dodání</t>
  </si>
  <si>
    <t xml:space="preserve">Teslova 9, 
301 00  Plzeň, 
 Nové technologie-výzkumné centrum 
</t>
  </si>
  <si>
    <t>Kontaktní osoba 
k převzetí zboží</t>
  </si>
  <si>
    <t>Bc. Martin Šafránek,
Tel.: 37763 4792,
 případně
Ing. David Lávička, Ph.D.,
Tel.: 37763 4712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</si>
  <si>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</rPr>
      <t xml:space="preserve">DODAVATEL </t>
    </r>
    <r>
      <rPr>
        <b/>
        <sz val="11"/>
        <rFont val="Calibri"/>
        <family val="2"/>
        <charset val="238"/>
      </rPr>
      <t xml:space="preserve">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>: NÁZEV A ČÍSLO DOTAČNÍHO PROJEKTU</t>
    </r>
  </si>
  <si>
    <t>Financováno 
z projektových finančních prostředků</t>
  </si>
  <si>
    <t>Fakturace</t>
  </si>
  <si>
    <t>Samostatná faktura</t>
  </si>
  <si>
    <t>Měrná jednotka [MJ]</t>
  </si>
  <si>
    <r>
      <t xml:space="preserve">Zadavatel disponuje trvalými plovoucími licencemi bez omezení způsobu použití programového systému firmy ANSYS Inc. v rozsahu: 
1x proces ANSYS Mechanical Enterprise a 1x ANSYS HPC Pack s instalací na licenčním serveru orfeus.ntc.zcu.cz (MAC ID 001fc65022cd).
Zadavatel je veden pod zákaznickým číslem 431175. 
Předmětem dodávky je servis/údržba </t>
    </r>
    <r>
      <rPr>
        <b/>
        <sz val="11"/>
        <color rgb="FFFF0000"/>
        <rFont val="Calibri"/>
        <family val="2"/>
        <charset val="238"/>
      </rPr>
      <t xml:space="preserve">pro kalendářní rok 2018 </t>
    </r>
    <r>
      <rPr>
        <sz val="11"/>
        <color rgb="FF000000"/>
        <rFont val="Calibri"/>
        <family val="2"/>
        <charset val="238"/>
      </rPr>
      <t>(do 31.12.2018) pro výše popsanou instalaci programů. 
Servisem/údržbou se rozumí bezplatné dodávání nejnovějších uvolněných aktualizací uvedených programů, telefonická podpora uživatele a přístup na uživatelský portál firmy ANSYS Inc.</t>
    </r>
  </si>
  <si>
    <t>Název: Výpočetní a experimentální design pokročilých materiálů s novými funkcionalitami (VEDPMNF),
 Číslo projektu: CZ.02.1.01/0.0/0.0/15_003/0000358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</si>
</sst>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,&quot;Kč&quot;"/>
    <numFmt numFmtId="165" formatCode="_-* #,##0.00\ &quot;Kč&quot;_-;\-* #,##0.00\ &quot;Kč&quot;_-;_-* &quot; &quot;??,_-;_-@_-"/>
    <numFmt numFmtId="166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top" wrapText="1" indent="4"/>
      <protection locked="0"/>
    </xf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Font="1" applyBorder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4"/>
    </xf>
    <xf numFmtId="0" fontId="0" fillId="0" borderId="0" xfId="0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0" fillId="0" borderId="0" xfId="0" applyAlignment="1"/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right" vertical="center" indent="4"/>
    </xf>
    <xf numFmtId="0" fontId="7" fillId="5" borderId="3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right" vertical="center" indent="4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right" vertical="center" indent="4"/>
    </xf>
    <xf numFmtId="0" fontId="0" fillId="0" borderId="0" xfId="0" applyBorder="1"/>
    <xf numFmtId="0" fontId="0" fillId="0" borderId="6" xfId="0" applyBorder="1" applyAlignment="1"/>
    <xf numFmtId="3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3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65" fontId="0" fillId="0" borderId="4" xfId="0" applyNumberFormat="1" applyBorder="1" applyAlignment="1" applyProtection="1">
      <alignment horizontal="right" vertical="center" indent="1"/>
    </xf>
    <xf numFmtId="166" fontId="0" fillId="0" borderId="4" xfId="0" applyNumberFormat="1" applyFill="1" applyBorder="1" applyAlignment="1" applyProtection="1">
      <alignment horizontal="right" vertical="center" indent="1"/>
    </xf>
    <xf numFmtId="166" fontId="0" fillId="7" borderId="4" xfId="0" applyNumberFormat="1" applyFill="1" applyBorder="1" applyAlignment="1" applyProtection="1">
      <alignment horizontal="right" vertical="center" indent="1"/>
    </xf>
    <xf numFmtId="166" fontId="1" fillId="0" borderId="3" xfId="0" applyNumberFormat="1" applyFont="1" applyBorder="1" applyAlignment="1" applyProtection="1">
      <alignment horizontal="center" vertical="center"/>
    </xf>
    <xf numFmtId="166" fontId="10" fillId="6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" xfId="0" applyNumberForma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6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999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topLeftCell="D1" zoomScaleNormal="100" workbookViewId="0">
      <selection activeCell="N7" sqref="N7"/>
    </sheetView>
  </sheetViews>
  <sheetFormatPr defaultRowHeight="15" x14ac:dyDescent="0.25"/>
  <cols>
    <col min="1" max="1" width="1.42578125"/>
    <col min="2" max="2" width="5.7109375"/>
    <col min="3" max="3" width="37.85546875" style="1"/>
    <col min="4" max="4" width="9.7109375" style="2"/>
    <col min="5" max="5" width="9" style="2"/>
    <col min="6" max="6" width="79.85546875" style="1" customWidth="1"/>
    <col min="7" max="7" width="13.140625" style="1" customWidth="1"/>
    <col min="8" max="8" width="15.7109375" style="1" customWidth="1"/>
    <col min="9" max="9" width="34.28515625" customWidth="1"/>
    <col min="10" max="10" width="21.28515625" customWidth="1"/>
    <col min="11" max="11" width="22.140625" style="1"/>
    <col min="12" max="12" width="19" style="1" hidden="1" customWidth="1"/>
    <col min="13" max="13" width="19" customWidth="1"/>
    <col min="14" max="14" width="19.85546875"/>
    <col min="15" max="15" width="21"/>
    <col min="16" max="16" width="21.140625" customWidth="1"/>
    <col min="17" max="17" width="0" hidden="1" customWidth="1"/>
    <col min="18" max="1019" width="8.5703125"/>
  </cols>
  <sheetData>
    <row r="1" spans="1:17" ht="24.6" customHeight="1" x14ac:dyDescent="0.25">
      <c r="B1" s="54" t="s">
        <v>19</v>
      </c>
      <c r="C1" s="54"/>
      <c r="D1" s="54"/>
      <c r="N1" s="55" t="s">
        <v>20</v>
      </c>
      <c r="O1" s="55"/>
      <c r="P1" s="55"/>
    </row>
    <row r="2" spans="1:17" ht="18.75" customHeight="1" x14ac:dyDescent="0.25">
      <c r="C2"/>
      <c r="D2" s="4"/>
      <c r="E2" s="5"/>
      <c r="F2" s="6"/>
      <c r="G2" s="7"/>
      <c r="H2" s="8"/>
      <c r="I2" s="7"/>
      <c r="J2" s="7"/>
      <c r="K2" s="6"/>
      <c r="L2" s="6"/>
      <c r="M2" s="7"/>
      <c r="N2" s="9"/>
      <c r="P2" s="9"/>
      <c r="Q2" s="10"/>
    </row>
    <row r="3" spans="1:17" ht="19.899999999999999" customHeight="1" x14ac:dyDescent="0.25">
      <c r="B3" s="13"/>
      <c r="C3" s="11" t="s">
        <v>0</v>
      </c>
      <c r="D3" s="12"/>
      <c r="E3" s="12"/>
      <c r="F3" s="12"/>
      <c r="G3" s="56"/>
      <c r="H3" s="56"/>
      <c r="I3" s="56"/>
      <c r="J3" s="9"/>
      <c r="K3" s="3"/>
      <c r="L3" s="3"/>
      <c r="M3" s="9"/>
      <c r="N3" s="9"/>
      <c r="P3" s="9"/>
    </row>
    <row r="4" spans="1:17" ht="19.899999999999999" customHeight="1" thickBot="1" x14ac:dyDescent="0.3">
      <c r="B4" s="14"/>
      <c r="C4" s="15" t="s">
        <v>1</v>
      </c>
      <c r="D4" s="12"/>
      <c r="E4" s="12"/>
      <c r="F4" s="12"/>
      <c r="G4" s="9"/>
      <c r="H4" s="9"/>
      <c r="I4" s="9"/>
      <c r="J4" s="9"/>
      <c r="M4" s="9"/>
      <c r="N4" s="9"/>
      <c r="P4" s="9"/>
    </row>
    <row r="5" spans="1:17" ht="28.15" customHeight="1" thickBot="1" x14ac:dyDescent="0.3">
      <c r="B5" s="16"/>
      <c r="C5" s="17"/>
      <c r="D5" s="18"/>
      <c r="E5" s="18"/>
      <c r="F5" s="6"/>
      <c r="G5" s="6"/>
      <c r="H5" s="6"/>
      <c r="I5" s="7"/>
      <c r="J5" s="7"/>
      <c r="K5" s="6"/>
      <c r="L5" s="20"/>
      <c r="M5" s="7"/>
      <c r="N5" s="19" t="s">
        <v>2</v>
      </c>
      <c r="O5" s="7"/>
      <c r="P5" s="7"/>
    </row>
    <row r="6" spans="1:17" ht="61.5" thickTop="1" thickBot="1" x14ac:dyDescent="0.3">
      <c r="B6" s="22" t="s">
        <v>3</v>
      </c>
      <c r="C6" s="23" t="s">
        <v>4</v>
      </c>
      <c r="D6" s="23" t="s">
        <v>5</v>
      </c>
      <c r="E6" s="23" t="s">
        <v>31</v>
      </c>
      <c r="F6" s="23" t="s">
        <v>6</v>
      </c>
      <c r="G6" s="23" t="s">
        <v>29</v>
      </c>
      <c r="H6" s="23" t="s">
        <v>28</v>
      </c>
      <c r="I6" s="23" t="s">
        <v>27</v>
      </c>
      <c r="J6" s="24" t="s">
        <v>25</v>
      </c>
      <c r="K6" s="23" t="s">
        <v>23</v>
      </c>
      <c r="L6" s="23" t="s">
        <v>22</v>
      </c>
      <c r="M6" s="23" t="s">
        <v>7</v>
      </c>
      <c r="N6" s="25" t="s">
        <v>8</v>
      </c>
      <c r="O6" s="24" t="s">
        <v>9</v>
      </c>
      <c r="P6" s="24" t="s">
        <v>10</v>
      </c>
      <c r="Q6" s="23" t="s">
        <v>21</v>
      </c>
    </row>
    <row r="7" spans="1:17" ht="206.25" customHeight="1" thickTop="1" thickBot="1" x14ac:dyDescent="0.3">
      <c r="A7" s="26"/>
      <c r="B7" s="37">
        <v>1</v>
      </c>
      <c r="C7" s="38" t="s">
        <v>11</v>
      </c>
      <c r="D7" s="39">
        <v>1</v>
      </c>
      <c r="E7" s="38" t="s">
        <v>12</v>
      </c>
      <c r="F7" s="49" t="s">
        <v>32</v>
      </c>
      <c r="G7" s="40" t="s">
        <v>30</v>
      </c>
      <c r="H7" s="38" t="s">
        <v>13</v>
      </c>
      <c r="I7" s="41" t="s">
        <v>33</v>
      </c>
      <c r="J7" s="42" t="s">
        <v>26</v>
      </c>
      <c r="K7" s="42" t="s">
        <v>24</v>
      </c>
      <c r="L7" s="44">
        <f>D7*M7</f>
        <v>400000</v>
      </c>
      <c r="M7" s="45">
        <v>400000</v>
      </c>
      <c r="N7" s="47"/>
      <c r="O7" s="43">
        <f>D7*N7</f>
        <v>0</v>
      </c>
      <c r="P7" s="48" t="str">
        <f t="shared" ref="P7" si="0">IF(ISNUMBER(N7), IF(N7&gt;M7,"NEVYHOVUJE","VYHOVUJE")," ")</f>
        <v xml:space="preserve"> </v>
      </c>
      <c r="Q7" s="42" t="s">
        <v>18</v>
      </c>
    </row>
    <row r="8" spans="1:17" ht="13.5" customHeight="1" thickTop="1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36"/>
      <c r="P8" s="27"/>
      <c r="Q8" s="27"/>
    </row>
    <row r="9" spans="1:17" ht="60.75" customHeight="1" thickTop="1" thickBot="1" x14ac:dyDescent="0.3">
      <c r="B9" s="50" t="s">
        <v>14</v>
      </c>
      <c r="C9" s="50"/>
      <c r="D9" s="50"/>
      <c r="E9" s="50"/>
      <c r="F9" s="50"/>
      <c r="G9" s="50"/>
      <c r="H9" s="28"/>
      <c r="I9" s="28"/>
      <c r="J9" s="21"/>
      <c r="K9" s="21"/>
      <c r="L9" s="29"/>
      <c r="M9" s="30" t="s">
        <v>15</v>
      </c>
      <c r="N9" s="51" t="s">
        <v>16</v>
      </c>
      <c r="O9" s="51"/>
      <c r="P9" s="51"/>
      <c r="Q9" s="31"/>
    </row>
    <row r="10" spans="1:17" ht="33" customHeight="1" thickTop="1" thickBot="1" x14ac:dyDescent="0.3">
      <c r="B10" s="52" t="s">
        <v>17</v>
      </c>
      <c r="C10" s="52"/>
      <c r="D10" s="52"/>
      <c r="E10" s="52"/>
      <c r="F10" s="52"/>
      <c r="G10" s="32"/>
      <c r="H10"/>
      <c r="I10" s="35"/>
      <c r="J10" s="33"/>
      <c r="K10" s="33"/>
      <c r="L10" s="34"/>
      <c r="M10" s="46">
        <f>SUM(L7:L7)</f>
        <v>400000</v>
      </c>
      <c r="N10" s="53">
        <f>SUM(O7:O7)</f>
        <v>0</v>
      </c>
      <c r="O10" s="53"/>
      <c r="P10" s="53"/>
      <c r="Q10" s="35"/>
    </row>
    <row r="11" spans="1:17" ht="39.75" customHeight="1" thickTop="1" x14ac:dyDescent="0.25"/>
    <row r="12" spans="1:17" ht="19.899999999999999" customHeight="1" x14ac:dyDescent="0.25"/>
    <row r="13" spans="1:17" ht="71.25" customHeight="1" x14ac:dyDescent="0.25"/>
    <row r="14" spans="1:17" ht="36" customHeight="1" x14ac:dyDescent="0.25"/>
    <row r="15" spans="1:17" ht="14.25" customHeight="1" x14ac:dyDescent="0.25"/>
    <row r="16" spans="1:17" ht="14.25" customHeight="1" x14ac:dyDescent="0.25"/>
    <row r="17" ht="14.25" customHeight="1" x14ac:dyDescent="0.25"/>
    <row r="18" ht="14.25" customHeight="1" x14ac:dyDescent="0.25"/>
  </sheetData>
  <sheetProtection password="F79C" sheet="1" objects="1" scenarios="1" selectLockedCells="1"/>
  <mergeCells count="7">
    <mergeCell ref="B9:G9"/>
    <mergeCell ref="N9:P9"/>
    <mergeCell ref="B10:F10"/>
    <mergeCell ref="N10:P10"/>
    <mergeCell ref="B1:D1"/>
    <mergeCell ref="N1:P1"/>
    <mergeCell ref="G3:I3"/>
  </mergeCells>
  <conditionalFormatting sqref="B7">
    <cfRule type="cellIs" dxfId="5" priority="7" operator="greaterThanOrEqual">
      <formula>1</formula>
    </cfRule>
  </conditionalFormatting>
  <conditionalFormatting sqref="P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7">
    <cfRule type="notContainsBlanks" dxfId="2" priority="2">
      <formula>LEN(TRIM(N7))&gt;0</formula>
    </cfRule>
    <cfRule type="containsBlanks" dxfId="1" priority="3">
      <formula>LEN(TRIM(N7))=0</formula>
    </cfRule>
  </conditionalFormatting>
  <conditionalFormatting sqref="N7">
    <cfRule type="notContainsBlanks" dxfId="0" priority="1">
      <formula>LEN(TRIM(N7))&gt;0</formula>
    </cfRule>
  </conditionalFormatting>
  <dataValidations count="2">
    <dataValidation type="list" showInputMessage="1" showErrorMessage="1" sqref="H7">
      <formula1>"ANO,NE"</formula1>
      <formula2>0</formula2>
    </dataValidation>
    <dataValidation type="list" showInputMessage="1" showErrorMessage="1" sqref="E7">
      <formula1>"ks,sada,počet licencí,rok,let,měsíců"</formula1>
      <formula2>0</formula2>
    </dataValidation>
  </dataValidations>
  <pageMargins left="0.15748031496062992" right="0.15748031496062992" top="0.78740157480314965" bottom="0.78740157480314965" header="0.51181102362204722" footer="0.51181102362204722"/>
  <pageSetup paperSize="9" scale="36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Software</vt:lpstr>
      <vt:lpstr>Software!Oblast_tisku</vt:lpstr>
      <vt:lpstr>Software!Print_Area_0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3</cp:revision>
  <cp:lastPrinted>2018-03-07T05:11:37Z</cp:lastPrinted>
  <dcterms:created xsi:type="dcterms:W3CDTF">2014-03-05T12:43:32Z</dcterms:created>
  <dcterms:modified xsi:type="dcterms:W3CDTF">2018-03-20T07:58:00Z</dcterms:modified>
  <dc:language>cs-CZ</dc:language>
</cp:coreProperties>
</file>