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45" windowWidth="24240" windowHeight="12795" tabRatio="939" activeTab="0"/>
  </bookViews>
  <sheets>
    <sheet name="Tonery" sheetId="22" r:id="rId1"/>
  </sheets>
  <externalReferences>
    <externalReference r:id="rId4"/>
  </externalReferences>
  <definedNames>
    <definedName name="_xlnm.Print_Area" localSheetId="0">'Tonery'!$B$1:$P$42</definedName>
  </definedNames>
  <calcPr calcId="145621"/>
</workbook>
</file>

<file path=xl/sharedStrings.xml><?xml version="1.0" encoding="utf-8"?>
<sst xmlns="http://schemas.openxmlformats.org/spreadsheetml/2006/main" count="108" uniqueCount="75">
  <si>
    <t>Množství</t>
  </si>
  <si>
    <t>Položka</t>
  </si>
  <si>
    <t>Obchodní název + typ</t>
  </si>
  <si>
    <t>30125000-1 - Části a příslušenství fotokopírovacích strojů</t>
  </si>
  <si>
    <t>30125110-5 - Tonery pro laserové tiskárny/faxové přístroje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</si>
  <si>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</si>
  <si>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</si>
  <si>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</si>
  <si>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</si>
  <si>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</si>
  <si>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</si>
  <si>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</si>
  <si>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</si>
  <si>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</si>
  <si>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30192113-6 - Inkoustové náplně</t>
  </si>
  <si>
    <t>tiskové zařízení je v záruční době</t>
  </si>
  <si>
    <t>tiskové zařízení není v záruční době</t>
  </si>
  <si>
    <t>[DOPLNÍ DODAVATEL]</t>
  </si>
  <si>
    <t>Vyplní dodavatel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</si>
  <si>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</si>
  <si>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</si>
  <si>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požaduji jedině originální toner, s neoriginálním tiskárna nefunguje (chyba Power OFF/ON, 231:Error 03)</t>
  </si>
  <si>
    <t>Doc. Vlasta Radová, tel. 377 63 2547</t>
  </si>
  <si>
    <t>ZČU Plzeň, NTIS, Technická 8 (UN562)</t>
  </si>
  <si>
    <t>1.</t>
  </si>
  <si>
    <t>2.</t>
  </si>
  <si>
    <t>Originální nebo kompaktibilní toner splňující podmínky certifikátu STMC. Minimální výtěžnost při 5 % pokrytí 2 000 stran</t>
  </si>
  <si>
    <t>PS - E Janča P., tel.37763 1804</t>
  </si>
  <si>
    <t>Univerzitní 22, Plzeň</t>
  </si>
  <si>
    <t>3.</t>
  </si>
  <si>
    <t>ZČU Plzeň, Univerzitní 22, UX-238b</t>
  </si>
  <si>
    <t>KKE - Jana Černá, tel: 37763 8101</t>
  </si>
  <si>
    <t>Originální toner. Výtěžnost 2000 stran při 5% pokrytí.</t>
  </si>
  <si>
    <t>4.</t>
  </si>
  <si>
    <t>Veleslavínova 42, Plzeň, VC 326</t>
  </si>
  <si>
    <t xml:space="preserve"> KČJ - P.Soukupová, tel.37763 6541</t>
  </si>
  <si>
    <t xml:space="preserve">Originální toner  (černá náplň), výtěžnost min. 3 000 str. </t>
  </si>
  <si>
    <t>Originální nebo kompatibilní Kapacita min 30ml.</t>
  </si>
  <si>
    <t>Tiskový válec pro OKI MC 352</t>
  </si>
  <si>
    <t>5.</t>
  </si>
  <si>
    <t>Klatovská 51, Plzeň, KL 241</t>
  </si>
  <si>
    <t>Tonery - 009 - 2018 (T-009-2018)</t>
  </si>
  <si>
    <t>Priloha_c._1_Kupni_smlouvy_technicka_specifikace_T-009-2018</t>
  </si>
  <si>
    <t>samostatná faktura</t>
  </si>
  <si>
    <t xml:space="preserve">Název </t>
  </si>
  <si>
    <t xml:space="preserve">Měrná jednotka [MJ] </t>
  </si>
  <si>
    <t xml:space="preserve">Popis </t>
  </si>
  <si>
    <t xml:space="preserve">Fakturace </t>
  </si>
  <si>
    <t xml:space="preserve">Kontaktní osoba 
k převzetí zboží </t>
  </si>
  <si>
    <t xml:space="preserve">Místo dodání </t>
  </si>
  <si>
    <t xml:space="preserve">POZNÁMKA </t>
  </si>
  <si>
    <t>CPV - výběr
TONERY</t>
  </si>
  <si>
    <t>Originální  toner do tiskárny OKI MC352dn - magenta</t>
  </si>
  <si>
    <t>Toner do tiskárny OKI MB 441 - černý</t>
  </si>
  <si>
    <t>Originální nebo kompaktibilní toner splňující podmínky certifikátu STMC. Minimální výtěžnost při 5 % pokrytí 2 500 stran</t>
  </si>
  <si>
    <t>Toner do tiskárny HP Laser JET 1020 - černý</t>
  </si>
  <si>
    <t>Toner do tiskárny HP  Laser Jet 1018 - černý</t>
  </si>
  <si>
    <t>Originální nebo kompatibilní toner splňující podmínky certifikátu STMS. Minimální výtěžnost při 5% pokrytí 2000 stran A4.</t>
  </si>
  <si>
    <t xml:space="preserve">Toner do tiskárny HP LJ 3052 - černý  </t>
  </si>
  <si>
    <t xml:space="preserve">Toner do tiskárny HP LJ 1022 - černý </t>
  </si>
  <si>
    <t>Náplň do tiskárny OKI MB491, černá</t>
  </si>
  <si>
    <t>Inkoustová cartrige pro HP 950C barevná</t>
  </si>
  <si>
    <t>Inkoustová cartrige pro HP 950C černá</t>
  </si>
  <si>
    <t>Tonerová kazeta pro OKI MC 352 - černá</t>
  </si>
  <si>
    <t>Tonerová kazeta pro OKI MC 352 - žlutá</t>
  </si>
  <si>
    <t>Tonerová kazeta pro OKI MC 352 - azurová</t>
  </si>
  <si>
    <t>Tonerová kazeta pro OKI MC 352 - purpurová</t>
  </si>
  <si>
    <t>Tisková kazeta pro Brother DCP-L2712DW (černá)</t>
  </si>
  <si>
    <t xml:space="preserve">Originální nebo kompatibilní toner, výtěžnost min. 2 000 str. </t>
  </si>
  <si>
    <t xml:space="preserve">Originální nebo kompatibilní toner , výtěžnost min. 2 000 str. </t>
  </si>
  <si>
    <t>Originální toner. Minimální výtěžnost  2000 stran A4 dle ISO-ISC 19798.</t>
  </si>
  <si>
    <t xml:space="preserve">Originální nebo kompatibilní toner  (černá náplň), 
výtěžnost min. 3 000 str. </t>
  </si>
  <si>
    <t>Originální toner min. 1200 stran při 5% pokrytí</t>
  </si>
  <si>
    <t>Jan Krotký, 
777893075</t>
  </si>
  <si>
    <t>Originální válcová jednotka určená pro černý i barevný toner do tiskových zařízení OKI C301/321/331/511/531/MC352/362/562, výtěžnost až 20 000 stránek formátu A4 barevně a až 30 000 stránek formátu A4 černobíle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</si>
</sst>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/>
      <right style="medium"/>
      <top/>
      <bottom style="thin"/>
    </border>
    <border>
      <left style="medium"/>
      <right style="medium"/>
      <top style="thick"/>
      <bottom style="thick"/>
    </border>
    <border>
      <left style="medium"/>
      <right style="medium"/>
      <top/>
      <bottom style="thick"/>
    </border>
    <border>
      <left style="medium"/>
      <right/>
      <top/>
      <bottom style="thick"/>
    </border>
    <border>
      <left/>
      <right style="medium"/>
      <top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 style="thin"/>
    </border>
    <border>
      <left/>
      <right style="medium"/>
      <top style="thick"/>
      <bottom style="thin"/>
    </border>
    <border>
      <left style="medium"/>
      <right style="medium"/>
      <top style="thick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ck"/>
    </border>
    <border>
      <left style="thick"/>
      <right style="medium"/>
      <top/>
      <bottom style="thick"/>
    </border>
    <border>
      <left style="thick"/>
      <right style="medium"/>
      <top/>
      <bottom style="thin"/>
    </border>
    <border>
      <left/>
      <right/>
      <top style="thick"/>
      <bottom style="thick"/>
    </border>
    <border>
      <left style="thick"/>
      <right style="medium"/>
      <top style="thin"/>
      <bottom style="thick"/>
    </border>
    <border>
      <left/>
      <right/>
      <top style="thick"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89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4" fontId="0" fillId="4" borderId="8" xfId="0" applyNumberFormat="1" applyFill="1" applyBorder="1" applyAlignment="1" applyProtection="1">
      <alignment horizontal="right" vertical="center" indent="1"/>
      <protection/>
    </xf>
    <xf numFmtId="164" fontId="0" fillId="4" borderId="9" xfId="0" applyNumberFormat="1" applyFill="1" applyBorder="1" applyAlignment="1" applyProtection="1">
      <alignment horizontal="right" vertical="center" inden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2" fillId="3" borderId="13" xfId="0" applyNumberFormat="1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0" fontId="3" fillId="3" borderId="13" xfId="0" applyNumberFormat="1" applyFont="1" applyFill="1" applyBorder="1" applyAlignment="1" applyProtection="1">
      <alignment horizontal="center" vertical="center" wrapTex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3" fillId="5" borderId="13" xfId="0" applyNumberFormat="1" applyFont="1" applyFill="1" applyBorder="1" applyAlignment="1" applyProtection="1">
      <alignment horizontal="center" vertical="center" wrapText="1"/>
      <protection/>
    </xf>
    <xf numFmtId="0" fontId="6" fillId="3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4" xfId="0" applyNumberFormat="1" applyFill="1" applyBorder="1" applyAlignment="1" applyProtection="1">
      <alignment horizontal="right" vertical="center" indent="1"/>
      <protection/>
    </xf>
    <xf numFmtId="164" fontId="0" fillId="4" borderId="15" xfId="0" applyNumberFormat="1" applyFill="1" applyBorder="1" applyAlignment="1" applyProtection="1">
      <alignment horizontal="right" vertical="center" indent="1"/>
      <protection/>
    </xf>
    <xf numFmtId="164" fontId="6" fillId="3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3" xfId="0" applyNumberFormat="1" applyBorder="1" applyAlignment="1" applyProtection="1">
      <alignment horizontal="right" vertical="center" indent="1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164" fontId="6" fillId="3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6" fillId="3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3" xfId="0" applyNumberFormat="1" applyFill="1" applyBorder="1" applyAlignment="1" applyProtection="1">
      <alignment horizontal="right" vertical="center" indent="1"/>
      <protection/>
    </xf>
    <xf numFmtId="164" fontId="0" fillId="4" borderId="17" xfId="0" applyNumberFormat="1" applyFill="1" applyBorder="1" applyAlignment="1" applyProtection="1">
      <alignment horizontal="right" vertical="center" indent="1"/>
      <protection/>
    </xf>
    <xf numFmtId="164" fontId="6" fillId="3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8" xfId="0" applyNumberFormat="1" applyFill="1" applyBorder="1" applyAlignment="1" applyProtection="1">
      <alignment horizontal="center" vertical="center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6" fillId="3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9" xfId="0" applyNumberFormat="1" applyFill="1" applyBorder="1" applyAlignment="1" applyProtection="1">
      <alignment horizontal="right" vertical="center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9" xfId="0" applyNumberFormat="1" applyBorder="1" applyAlignment="1" applyProtection="1">
      <alignment horizontal="right" vertical="center" inden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2" fillId="5" borderId="13" xfId="0" applyNumberFormat="1" applyFont="1" applyFill="1" applyBorder="1" applyAlignment="1" applyProtection="1">
      <alignment horizontal="center" vertical="center" wrapText="1"/>
      <protection/>
    </xf>
    <xf numFmtId="164" fontId="5" fillId="0" borderId="13" xfId="0" applyNumberFormat="1" applyFont="1" applyFill="1" applyBorder="1" applyAlignment="1" applyProtection="1">
      <alignment horizontal="center" vertical="center"/>
      <protection/>
    </xf>
    <xf numFmtId="0" fontId="0" fillId="4" borderId="21" xfId="0" applyFont="1" applyFill="1" applyBorder="1" applyAlignment="1" applyProtection="1">
      <alignment horizontal="center" vertical="center" wrapText="1"/>
      <protection/>
    </xf>
    <xf numFmtId="0" fontId="0" fillId="4" borderId="14" xfId="0" applyFont="1" applyFill="1" applyBorder="1" applyAlignment="1" applyProtection="1">
      <alignment horizontal="center" vertical="center" wrapText="1"/>
      <protection/>
    </xf>
    <xf numFmtId="0" fontId="0" fillId="4" borderId="21" xfId="0" applyFill="1" applyBorder="1" applyAlignment="1" applyProtection="1">
      <alignment horizontal="center" vertical="center" wrapText="1"/>
      <protection/>
    </xf>
    <xf numFmtId="0" fontId="0" fillId="4" borderId="14" xfId="0" applyFill="1" applyBorder="1" applyAlignment="1" applyProtection="1">
      <alignment horizontal="center" vertical="center" wrapText="1"/>
      <protection/>
    </xf>
    <xf numFmtId="0" fontId="2" fillId="5" borderId="13" xfId="0" applyNumberFormat="1" applyFont="1" applyFill="1" applyBorder="1" applyAlignment="1" applyProtection="1">
      <alignment horizontal="center" vertical="center" wrapText="1"/>
      <protection/>
    </xf>
    <xf numFmtId="164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/>
      <protection/>
    </xf>
    <xf numFmtId="0" fontId="10" fillId="0" borderId="0" xfId="0" applyNumberFormat="1" applyFont="1" applyAlignment="1" applyProtection="1">
      <alignment horizontal="left" vertical="center"/>
      <protection/>
    </xf>
    <xf numFmtId="0" fontId="10" fillId="0" borderId="0" xfId="0" applyNumberFormat="1" applyFont="1" applyAlignment="1" applyProtection="1">
      <alignment horizontal="left"/>
      <protection/>
    </xf>
    <xf numFmtId="0" fontId="11" fillId="0" borderId="0" xfId="0" applyNumberFormat="1" applyFont="1" applyFill="1" applyAlignment="1" applyProtection="1">
      <alignment vertical="top" wrapText="1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0" fillId="0" borderId="22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0" fillId="3" borderId="22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0" fillId="0" borderId="23" xfId="0" applyNumberForma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vertical="center"/>
      <protection/>
    </xf>
    <xf numFmtId="3" fontId="0" fillId="2" borderId="25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left" vertical="center" wrapText="1"/>
      <protection/>
    </xf>
    <xf numFmtId="1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4" borderId="16" xfId="0" applyNumberFormat="1" applyFill="1" applyBorder="1" applyAlignment="1" applyProtection="1">
      <alignment horizontal="center" vertical="center" wrapText="1"/>
      <protection/>
    </xf>
    <xf numFmtId="0" fontId="0" fillId="4" borderId="14" xfId="0" applyFont="1" applyFill="1" applyBorder="1" applyAlignment="1" applyProtection="1">
      <alignment horizontal="left" vertical="center" wrapText="1"/>
      <protection/>
    </xf>
    <xf numFmtId="0" fontId="0" fillId="4" borderId="2" xfId="0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3" fontId="0" fillId="2" borderId="26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horizontal="left" vertical="center" wrapText="1"/>
      <protection/>
    </xf>
    <xf numFmtId="1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9" xfId="0" applyNumberFormat="1" applyFont="1" applyFill="1" applyBorder="1" applyAlignment="1" applyProtection="1">
      <alignment horizontal="center" vertical="center" wrapText="1"/>
      <protection/>
    </xf>
    <xf numFmtId="0" fontId="0" fillId="4" borderId="9" xfId="0" applyNumberFormat="1" applyFont="1" applyFill="1" applyBorder="1" applyAlignment="1" applyProtection="1">
      <alignment horizontal="left" vertical="center" wrapText="1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/>
    </xf>
    <xf numFmtId="164" fontId="6" fillId="3" borderId="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24" xfId="0" applyBorder="1" applyProtection="1">
      <protection/>
    </xf>
    <xf numFmtId="0" fontId="0" fillId="4" borderId="8" xfId="0" applyNumberFormat="1" applyFont="1" applyFill="1" applyBorder="1" applyAlignment="1" applyProtection="1">
      <alignment horizontal="center" vertical="center" wrapText="1"/>
      <protection/>
    </xf>
    <xf numFmtId="0" fontId="0" fillId="4" borderId="8" xfId="0" applyNumberFormat="1" applyFont="1" applyFill="1" applyBorder="1" applyAlignment="1" applyProtection="1">
      <alignment horizontal="left" vertical="center" wrapText="1"/>
      <protection/>
    </xf>
    <xf numFmtId="0" fontId="0" fillId="6" borderId="27" xfId="0" applyFill="1" applyBorder="1" applyAlignment="1" applyProtection="1">
      <alignment vertical="center"/>
      <protection/>
    </xf>
    <xf numFmtId="3" fontId="0" fillId="2" borderId="4" xfId="0" applyNumberFormat="1" applyFill="1" applyBorder="1" applyAlignment="1" applyProtection="1">
      <alignment horizontal="center" vertical="center" wrapText="1"/>
      <protection/>
    </xf>
    <xf numFmtId="0" fontId="0" fillId="4" borderId="27" xfId="0" applyNumberFormat="1" applyFill="1" applyBorder="1" applyAlignment="1" applyProtection="1">
      <alignment horizontal="left" vertical="center" wrapText="1"/>
      <protection/>
    </xf>
    <xf numFmtId="1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 wrapText="1"/>
      <protection/>
    </xf>
    <xf numFmtId="0" fontId="0" fillId="4" borderId="13" xfId="0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vertical="center" wrapText="1"/>
      <protection/>
    </xf>
    <xf numFmtId="1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horizontal="left" vertical="center" wrapText="1"/>
      <protection/>
    </xf>
    <xf numFmtId="3" fontId="0" fillId="2" borderId="28" xfId="0" applyNumberFormat="1" applyFill="1" applyBorder="1" applyAlignment="1" applyProtection="1">
      <alignment horizontal="center" vertical="center" wrapText="1"/>
      <protection/>
    </xf>
    <xf numFmtId="0" fontId="0" fillId="4" borderId="8" xfId="0" applyNumberFormat="1" applyFont="1" applyFill="1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center"/>
      <protection/>
    </xf>
    <xf numFmtId="3" fontId="0" fillId="2" borderId="3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ont="1" applyFill="1" applyBorder="1" applyAlignment="1" applyProtection="1">
      <alignment horizontal="left" vertical="center" wrapText="1"/>
      <protection/>
    </xf>
    <xf numFmtId="0" fontId="0" fillId="4" borderId="19" xfId="0" applyFont="1" applyFill="1" applyBorder="1" applyAlignment="1" applyProtection="1">
      <alignment horizontal="left" vertical="center" wrapText="1"/>
      <protection/>
    </xf>
    <xf numFmtId="0" fontId="0" fillId="4" borderId="19" xfId="0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3" fontId="0" fillId="2" borderId="3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left" vertical="center" wrapText="1"/>
      <protection/>
    </xf>
    <xf numFmtId="1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/>
    </xf>
    <xf numFmtId="0" fontId="0" fillId="4" borderId="32" xfId="0" applyNumberFormat="1" applyFill="1" applyBorder="1" applyAlignment="1" applyProtection="1">
      <alignment horizontal="center" vertical="center" wrapTex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/>
    </xf>
    <xf numFmtId="0" fontId="0" fillId="4" borderId="33" xfId="0" applyFont="1" applyFill="1" applyBorder="1" applyAlignment="1" applyProtection="1">
      <alignment horizontal="center" vertical="center" wrapText="1"/>
      <protection/>
    </xf>
    <xf numFmtId="0" fontId="0" fillId="4" borderId="33" xfId="0" applyFill="1" applyBorder="1" applyAlignment="1" applyProtection="1">
      <alignment horizontal="center" vertical="center" wrapText="1"/>
      <protection/>
    </xf>
    <xf numFmtId="0" fontId="0" fillId="4" borderId="3" xfId="0" applyFont="1" applyFill="1" applyBorder="1" applyAlignment="1" applyProtection="1">
      <alignment horizontal="center" vertical="center" wrapText="1"/>
      <protection/>
    </xf>
    <xf numFmtId="0" fontId="0" fillId="4" borderId="3" xfId="0" applyFill="1" applyBorder="1" applyAlignment="1" applyProtection="1">
      <alignment horizontal="center" vertical="center" wrapText="1"/>
      <protection/>
    </xf>
    <xf numFmtId="0" fontId="0" fillId="4" borderId="7" xfId="0" applyNumberFormat="1" applyFont="1" applyFill="1" applyBorder="1" applyAlignment="1" applyProtection="1">
      <alignment horizontal="center" vertical="center" wrapText="1"/>
      <protection/>
    </xf>
    <xf numFmtId="0" fontId="0" fillId="4" borderId="7" xfId="0" applyNumberFormat="1" applyFont="1" applyFill="1" applyBorder="1" applyAlignment="1" applyProtection="1">
      <alignment horizontal="left" vertical="center" wrapText="1"/>
      <protection/>
    </xf>
    <xf numFmtId="0" fontId="0" fillId="4" borderId="1" xfId="0" applyFont="1" applyFill="1" applyBorder="1" applyAlignment="1" applyProtection="1">
      <alignment horizontal="left" vertical="center" wrapText="1"/>
      <protection/>
    </xf>
    <xf numFmtId="0" fontId="0" fillId="4" borderId="1" xfId="0" applyFill="1" applyBorder="1" applyAlignment="1" applyProtection="1">
      <alignment horizontal="center" vertical="center" wrapText="1"/>
      <protection/>
    </xf>
    <xf numFmtId="0" fontId="0" fillId="4" borderId="32" xfId="0" applyFont="1" applyFill="1" applyBorder="1" applyAlignment="1" applyProtection="1">
      <alignment horizontal="center" vertical="center" wrapText="1"/>
      <protection/>
    </xf>
    <xf numFmtId="0" fontId="0" fillId="4" borderId="32" xfId="0" applyFill="1" applyBorder="1" applyAlignment="1" applyProtection="1">
      <alignment horizontal="center" vertical="center" wrapText="1"/>
      <protection/>
    </xf>
    <xf numFmtId="0" fontId="0" fillId="4" borderId="2" xfId="0" applyFont="1" applyFill="1" applyBorder="1" applyAlignment="1" applyProtection="1">
      <alignment horizontal="left" vertical="center" wrapText="1"/>
      <protection/>
    </xf>
    <xf numFmtId="0" fontId="0" fillId="4" borderId="3" xfId="0" applyNumberFormat="1" applyFont="1" applyFill="1" applyBorder="1" applyAlignment="1" applyProtection="1">
      <alignment horizontal="left" vertical="center" wrapText="1" indent="1"/>
      <protection/>
    </xf>
    <xf numFmtId="3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9" xfId="0" applyNumberFormat="1" applyFont="1" applyFill="1" applyBorder="1" applyAlignment="1" applyProtection="1">
      <alignment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3" xfId="0" applyFont="1" applyFill="1" applyBorder="1" applyAlignment="1" applyProtection="1">
      <alignment horizontal="left" vertical="center" wrapText="1"/>
      <protection/>
    </xf>
    <xf numFmtId="0" fontId="0" fillId="4" borderId="3" xfId="0" applyFill="1" applyBorder="1" applyAlignment="1" applyProtection="1">
      <alignment horizontal="left" vertical="center" wrapText="1" indent="1"/>
      <protection/>
    </xf>
    <xf numFmtId="0" fontId="0" fillId="4" borderId="1" xfId="0" applyNumberFormat="1" applyFont="1" applyFill="1" applyBorder="1" applyAlignment="1" applyProtection="1">
      <alignment horizontal="left" vertical="center" wrapText="1" inden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ont="1" applyFill="1" applyBorder="1" applyAlignment="1" applyProtection="1">
      <alignment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4" borderId="1" xfId="0" applyFill="1" applyBorder="1" applyAlignment="1" applyProtection="1">
      <alignment horizontal="left" vertical="center" wrapText="1" indent="1"/>
      <protection/>
    </xf>
    <xf numFmtId="0" fontId="0" fillId="4" borderId="2" xfId="0" applyNumberFormat="1" applyFont="1" applyFill="1" applyBorder="1" applyAlignment="1" applyProtection="1">
      <alignment horizontal="left" vertical="center" wrapText="1" inden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6" fillId="3" borderId="33" xfId="0" applyNumberFormat="1" applyFon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164" fontId="6" fillId="3" borderId="34" xfId="0" applyNumberFormat="1" applyFont="1" applyFill="1" applyBorder="1" applyAlignment="1" applyProtection="1">
      <alignment horizontal="right" vertical="center" wrapText="1" indent="1"/>
      <protection/>
    </xf>
    <xf numFmtId="0" fontId="6" fillId="4" borderId="2" xfId="0" applyNumberFormat="1" applyFont="1" applyFill="1" applyBorder="1" applyAlignment="1" applyProtection="1">
      <alignment horizontal="left" vertical="center" wrapText="1"/>
      <protection/>
    </xf>
    <xf numFmtId="0" fontId="0" fillId="4" borderId="2" xfId="0" applyFill="1" applyBorder="1" applyAlignment="1" applyProtection="1">
      <alignment horizontal="left" vertical="center" wrapText="1" inden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vertical="center" wrapText="1"/>
      <protection/>
    </xf>
    <xf numFmtId="0" fontId="0" fillId="5" borderId="35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4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ksekyrov\+4219-0005-18%20Krotk&#25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ery"/>
      <sheetName val="SOP_T"/>
      <sheetName val="CPV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zoomScale="85" zoomScaleNormal="85" zoomScaleSheetLayoutView="55" workbookViewId="0" topLeftCell="D4">
      <selection activeCell="G10" sqref="G10"/>
    </sheetView>
  </sheetViews>
  <sheetFormatPr defaultColWidth="9.140625" defaultRowHeight="15"/>
  <cols>
    <col min="1" max="1" width="1.421875" style="93" customWidth="1"/>
    <col min="2" max="2" width="5.7109375" style="93" customWidth="1"/>
    <col min="3" max="3" width="43.421875" style="10" customWidth="1"/>
    <col min="4" max="4" width="9.7109375" style="180" customWidth="1"/>
    <col min="5" max="5" width="9.00390625" style="14" customWidth="1"/>
    <col min="6" max="6" width="61.7109375" style="10" customWidth="1"/>
    <col min="7" max="7" width="29.140625" style="181" customWidth="1"/>
    <col min="8" max="8" width="20.8515625" style="10" customWidth="1"/>
    <col min="9" max="9" width="19.8515625" style="11" customWidth="1"/>
    <col min="10" max="10" width="19.421875" style="10" customWidth="1"/>
    <col min="11" max="11" width="22.140625" style="181" hidden="1" customWidth="1"/>
    <col min="12" max="12" width="20.8515625" style="93" customWidth="1"/>
    <col min="13" max="13" width="26.57421875" style="93" customWidth="1"/>
    <col min="14" max="14" width="21.00390625" style="93" customWidth="1"/>
    <col min="15" max="15" width="19.421875" style="93" customWidth="1"/>
    <col min="16" max="16" width="35.8515625" style="93" customWidth="1"/>
    <col min="17" max="17" width="51.7109375" style="167" customWidth="1"/>
    <col min="18" max="18" width="21.28125" style="93" customWidth="1"/>
    <col min="19" max="16384" width="9.140625" style="93" customWidth="1"/>
  </cols>
  <sheetData>
    <row r="1" spans="2:17" s="11" customFormat="1" ht="24.6" customHeight="1">
      <c r="B1" s="65" t="s">
        <v>41</v>
      </c>
      <c r="C1" s="70"/>
      <c r="D1" s="14"/>
      <c r="E1" s="14"/>
      <c r="F1" s="10"/>
      <c r="G1" s="71"/>
      <c r="H1" s="72"/>
      <c r="I1" s="73"/>
      <c r="J1" s="10"/>
      <c r="K1" s="10"/>
      <c r="M1" s="66" t="s">
        <v>42</v>
      </c>
      <c r="N1" s="66"/>
      <c r="O1" s="66"/>
      <c r="Q1" s="74"/>
    </row>
    <row r="2" spans="3:17" s="11" customFormat="1" ht="18.75" customHeight="1">
      <c r="C2" s="10"/>
      <c r="D2" s="8"/>
      <c r="E2" s="9"/>
      <c r="F2" s="75"/>
      <c r="G2" s="75"/>
      <c r="H2" s="75"/>
      <c r="I2" s="75"/>
      <c r="J2" s="10"/>
      <c r="K2" s="10"/>
      <c r="M2" s="76"/>
      <c r="N2" s="76"/>
      <c r="P2" s="77"/>
      <c r="Q2" s="78"/>
    </row>
    <row r="3" spans="2:17" s="11" customFormat="1" ht="27" customHeight="1">
      <c r="B3" s="79"/>
      <c r="C3" s="80" t="s">
        <v>13</v>
      </c>
      <c r="D3" s="75"/>
      <c r="E3" s="75"/>
      <c r="F3" s="75"/>
      <c r="G3" s="75"/>
      <c r="H3" s="75"/>
      <c r="I3" s="75"/>
      <c r="J3" s="76"/>
      <c r="K3" s="74"/>
      <c r="L3" s="74"/>
      <c r="M3" s="76"/>
      <c r="N3" s="76"/>
      <c r="P3" s="76"/>
      <c r="Q3" s="74"/>
    </row>
    <row r="4" spans="2:17" s="11" customFormat="1" ht="21" customHeight="1" thickBot="1">
      <c r="B4" s="81"/>
      <c r="C4" s="82" t="s">
        <v>18</v>
      </c>
      <c r="D4" s="75"/>
      <c r="E4" s="75"/>
      <c r="F4" s="75"/>
      <c r="G4" s="75"/>
      <c r="H4" s="76"/>
      <c r="I4" s="76"/>
      <c r="J4" s="76"/>
      <c r="K4" s="10"/>
      <c r="L4" s="10"/>
      <c r="M4" s="76"/>
      <c r="N4" s="76"/>
      <c r="P4" s="76"/>
      <c r="Q4" s="74"/>
    </row>
    <row r="5" spans="2:17" s="11" customFormat="1" ht="42.75" customHeight="1" thickBot="1">
      <c r="B5" s="12"/>
      <c r="C5" s="13"/>
      <c r="D5" s="14"/>
      <c r="E5" s="14"/>
      <c r="F5" s="10"/>
      <c r="G5" s="19" t="s">
        <v>17</v>
      </c>
      <c r="H5" s="10"/>
      <c r="J5" s="10"/>
      <c r="K5" s="15"/>
      <c r="M5" s="31" t="s">
        <v>17</v>
      </c>
      <c r="Q5" s="83"/>
    </row>
    <row r="6" spans="2:17" s="11" customFormat="1" ht="112.5" customHeight="1" thickBot="1" thickTop="1">
      <c r="B6" s="16" t="s">
        <v>1</v>
      </c>
      <c r="C6" s="38" t="s">
        <v>44</v>
      </c>
      <c r="D6" s="38" t="s">
        <v>0</v>
      </c>
      <c r="E6" s="38" t="s">
        <v>45</v>
      </c>
      <c r="F6" s="38" t="s">
        <v>46</v>
      </c>
      <c r="G6" s="34" t="s">
        <v>2</v>
      </c>
      <c r="H6" s="38" t="s">
        <v>47</v>
      </c>
      <c r="I6" s="57" t="s">
        <v>48</v>
      </c>
      <c r="J6" s="38" t="s">
        <v>49</v>
      </c>
      <c r="K6" s="38" t="s">
        <v>8</v>
      </c>
      <c r="L6" s="38" t="s">
        <v>9</v>
      </c>
      <c r="M6" s="32" t="s">
        <v>10</v>
      </c>
      <c r="N6" s="57" t="s">
        <v>11</v>
      </c>
      <c r="O6" s="57" t="s">
        <v>12</v>
      </c>
      <c r="P6" s="38" t="s">
        <v>50</v>
      </c>
      <c r="Q6" s="38" t="s">
        <v>51</v>
      </c>
    </row>
    <row r="7" spans="1:18" ht="57" customHeight="1" thickBot="1" thickTop="1">
      <c r="A7" s="84" t="s">
        <v>24</v>
      </c>
      <c r="B7" s="85">
        <v>1</v>
      </c>
      <c r="C7" s="86" t="s">
        <v>52</v>
      </c>
      <c r="D7" s="87">
        <v>1</v>
      </c>
      <c r="E7" s="88" t="s">
        <v>20</v>
      </c>
      <c r="F7" s="86" t="s">
        <v>70</v>
      </c>
      <c r="G7" s="39"/>
      <c r="H7" s="89" t="s">
        <v>43</v>
      </c>
      <c r="I7" s="51" t="s">
        <v>22</v>
      </c>
      <c r="J7" s="51" t="s">
        <v>23</v>
      </c>
      <c r="K7" s="40">
        <f aca="true" t="shared" si="0" ref="K7:K35">D7*L7</f>
        <v>2100</v>
      </c>
      <c r="L7" s="41">
        <v>2100</v>
      </c>
      <c r="M7" s="42"/>
      <c r="N7" s="43">
        <f aca="true" t="shared" si="1" ref="N7:N35">D7*M7</f>
        <v>0</v>
      </c>
      <c r="O7" s="44" t="str">
        <f aca="true" t="shared" si="2" ref="O7:O35">IF(ISNUMBER(M7),IF(M7&gt;L7,"NEVYHOVUJE","VYHOVUJE")," ")</f>
        <v xml:space="preserve"> </v>
      </c>
      <c r="P7" s="90" t="s">
        <v>21</v>
      </c>
      <c r="Q7" s="91" t="s">
        <v>4</v>
      </c>
      <c r="R7" s="92"/>
    </row>
    <row r="8" spans="1:18" ht="75" customHeight="1" thickTop="1">
      <c r="A8" s="94" t="s">
        <v>25</v>
      </c>
      <c r="B8" s="95">
        <v>2</v>
      </c>
      <c r="C8" s="96" t="s">
        <v>53</v>
      </c>
      <c r="D8" s="97">
        <v>2</v>
      </c>
      <c r="E8" s="98" t="s">
        <v>20</v>
      </c>
      <c r="F8" s="99" t="s">
        <v>54</v>
      </c>
      <c r="G8" s="30"/>
      <c r="H8" s="68" t="s">
        <v>43</v>
      </c>
      <c r="I8" s="68" t="s">
        <v>27</v>
      </c>
      <c r="J8" s="68" t="s">
        <v>28</v>
      </c>
      <c r="K8" s="7">
        <f t="shared" si="0"/>
        <v>1200</v>
      </c>
      <c r="L8" s="24">
        <v>600</v>
      </c>
      <c r="M8" s="36"/>
      <c r="N8" s="37">
        <f t="shared" si="1"/>
        <v>0</v>
      </c>
      <c r="O8" s="28" t="str">
        <f t="shared" si="2"/>
        <v xml:space="preserve"> </v>
      </c>
      <c r="P8" s="59" t="s">
        <v>16</v>
      </c>
      <c r="Q8" s="61" t="s">
        <v>4</v>
      </c>
      <c r="R8" s="92"/>
    </row>
    <row r="9" spans="1:18" ht="47.25" customHeight="1" thickBot="1">
      <c r="A9" s="102"/>
      <c r="B9" s="85">
        <v>3</v>
      </c>
      <c r="C9" s="86" t="s">
        <v>55</v>
      </c>
      <c r="D9" s="87">
        <v>2</v>
      </c>
      <c r="E9" s="103" t="s">
        <v>20</v>
      </c>
      <c r="F9" s="104" t="s">
        <v>26</v>
      </c>
      <c r="G9" s="33"/>
      <c r="H9" s="69"/>
      <c r="I9" s="69"/>
      <c r="J9" s="69"/>
      <c r="K9" s="6">
        <f t="shared" si="0"/>
        <v>600</v>
      </c>
      <c r="L9" s="23">
        <v>300</v>
      </c>
      <c r="M9" s="45"/>
      <c r="N9" s="35">
        <f t="shared" si="1"/>
        <v>0</v>
      </c>
      <c r="O9" s="27" t="str">
        <f t="shared" si="2"/>
        <v xml:space="preserve"> </v>
      </c>
      <c r="P9" s="60"/>
      <c r="Q9" s="62"/>
      <c r="R9" s="92"/>
    </row>
    <row r="10" spans="1:18" ht="51" customHeight="1" thickBot="1" thickTop="1">
      <c r="A10" s="105" t="s">
        <v>29</v>
      </c>
      <c r="B10" s="106">
        <v>4</v>
      </c>
      <c r="C10" s="107" t="s">
        <v>56</v>
      </c>
      <c r="D10" s="108">
        <v>2</v>
      </c>
      <c r="E10" s="51" t="s">
        <v>20</v>
      </c>
      <c r="F10" s="107" t="s">
        <v>57</v>
      </c>
      <c r="G10" s="46"/>
      <c r="H10" s="109" t="s">
        <v>43</v>
      </c>
      <c r="I10" s="51" t="s">
        <v>31</v>
      </c>
      <c r="J10" s="51" t="s">
        <v>30</v>
      </c>
      <c r="K10" s="47">
        <f t="shared" si="0"/>
        <v>840</v>
      </c>
      <c r="L10" s="48">
        <v>420</v>
      </c>
      <c r="M10" s="49"/>
      <c r="N10" s="43">
        <f t="shared" si="1"/>
        <v>0</v>
      </c>
      <c r="O10" s="50" t="str">
        <f t="shared" si="2"/>
        <v xml:space="preserve"> </v>
      </c>
      <c r="P10" s="110" t="s">
        <v>16</v>
      </c>
      <c r="Q10" s="111" t="s">
        <v>4</v>
      </c>
      <c r="R10" s="92"/>
    </row>
    <row r="11" spans="1:18" ht="22.5" customHeight="1" thickTop="1">
      <c r="A11" s="94" t="s">
        <v>33</v>
      </c>
      <c r="B11" s="95">
        <v>5</v>
      </c>
      <c r="C11" s="112" t="s">
        <v>58</v>
      </c>
      <c r="D11" s="113">
        <v>2</v>
      </c>
      <c r="E11" s="114" t="s">
        <v>20</v>
      </c>
      <c r="F11" s="115" t="s">
        <v>32</v>
      </c>
      <c r="G11" s="30"/>
      <c r="H11" s="68" t="s">
        <v>43</v>
      </c>
      <c r="I11" s="68" t="s">
        <v>35</v>
      </c>
      <c r="J11" s="68" t="s">
        <v>34</v>
      </c>
      <c r="K11" s="7">
        <f t="shared" si="0"/>
        <v>3400</v>
      </c>
      <c r="L11" s="21">
        <v>1700</v>
      </c>
      <c r="M11" s="36"/>
      <c r="N11" s="37">
        <f t="shared" si="1"/>
        <v>0</v>
      </c>
      <c r="O11" s="28" t="str">
        <f t="shared" si="2"/>
        <v xml:space="preserve"> </v>
      </c>
      <c r="P11" s="59" t="s">
        <v>15</v>
      </c>
      <c r="Q11" s="61" t="s">
        <v>4</v>
      </c>
      <c r="R11" s="92"/>
    </row>
    <row r="12" spans="1:18" ht="22.5" customHeight="1" thickBot="1">
      <c r="A12" s="102"/>
      <c r="B12" s="116">
        <v>6</v>
      </c>
      <c r="C12" s="117" t="s">
        <v>59</v>
      </c>
      <c r="D12" s="87">
        <v>8</v>
      </c>
      <c r="E12" s="103" t="s">
        <v>20</v>
      </c>
      <c r="F12" s="104" t="s">
        <v>32</v>
      </c>
      <c r="G12" s="33"/>
      <c r="H12" s="69"/>
      <c r="I12" s="69"/>
      <c r="J12" s="69"/>
      <c r="K12" s="6">
        <f t="shared" si="0"/>
        <v>13600</v>
      </c>
      <c r="L12" s="23">
        <v>1700</v>
      </c>
      <c r="M12" s="45"/>
      <c r="N12" s="35">
        <f t="shared" si="1"/>
        <v>0</v>
      </c>
      <c r="O12" s="27" t="str">
        <f t="shared" si="2"/>
        <v xml:space="preserve"> </v>
      </c>
      <c r="P12" s="60"/>
      <c r="Q12" s="62"/>
      <c r="R12" s="92"/>
    </row>
    <row r="13" spans="1:18" ht="39" customHeight="1" thickTop="1">
      <c r="A13" s="118" t="s">
        <v>39</v>
      </c>
      <c r="B13" s="119">
        <v>7</v>
      </c>
      <c r="C13" s="120" t="s">
        <v>60</v>
      </c>
      <c r="D13" s="113">
        <v>2</v>
      </c>
      <c r="E13" s="114" t="s">
        <v>20</v>
      </c>
      <c r="F13" s="115" t="s">
        <v>36</v>
      </c>
      <c r="G13" s="52"/>
      <c r="H13" s="68" t="s">
        <v>43</v>
      </c>
      <c r="I13" s="68" t="s">
        <v>73</v>
      </c>
      <c r="J13" s="68" t="s">
        <v>40</v>
      </c>
      <c r="K13" s="53">
        <f t="shared" si="0"/>
        <v>3600</v>
      </c>
      <c r="L13" s="24">
        <v>1800</v>
      </c>
      <c r="M13" s="54"/>
      <c r="N13" s="55">
        <f t="shared" si="1"/>
        <v>0</v>
      </c>
      <c r="O13" s="56" t="str">
        <f t="shared" si="2"/>
        <v xml:space="preserve"> </v>
      </c>
      <c r="P13" s="121" t="s">
        <v>15</v>
      </c>
      <c r="Q13" s="122" t="s">
        <v>4</v>
      </c>
      <c r="R13" s="92"/>
    </row>
    <row r="14" spans="1:18" ht="28.5" customHeight="1">
      <c r="A14" s="123"/>
      <c r="B14" s="124">
        <v>8</v>
      </c>
      <c r="C14" s="125" t="s">
        <v>61</v>
      </c>
      <c r="D14" s="126">
        <v>2</v>
      </c>
      <c r="E14" s="127" t="s">
        <v>20</v>
      </c>
      <c r="F14" s="125" t="s">
        <v>37</v>
      </c>
      <c r="G14" s="20"/>
      <c r="H14" s="129"/>
      <c r="I14" s="129"/>
      <c r="J14" s="129"/>
      <c r="K14" s="5">
        <f t="shared" si="0"/>
        <v>2400</v>
      </c>
      <c r="L14" s="22">
        <v>1200</v>
      </c>
      <c r="M14" s="25"/>
      <c r="N14" s="29">
        <f t="shared" si="1"/>
        <v>0</v>
      </c>
      <c r="O14" s="26" t="str">
        <f t="shared" si="2"/>
        <v xml:space="preserve"> </v>
      </c>
      <c r="P14" s="131" t="s">
        <v>16</v>
      </c>
      <c r="Q14" s="132" t="s">
        <v>14</v>
      </c>
      <c r="R14" s="92"/>
    </row>
    <row r="15" spans="1:18" ht="29.25" customHeight="1">
      <c r="A15" s="123"/>
      <c r="B15" s="95">
        <v>9</v>
      </c>
      <c r="C15" s="125" t="s">
        <v>62</v>
      </c>
      <c r="D15" s="126">
        <v>1</v>
      </c>
      <c r="E15" s="127" t="s">
        <v>20</v>
      </c>
      <c r="F15" s="125" t="s">
        <v>37</v>
      </c>
      <c r="G15" s="20"/>
      <c r="H15" s="129"/>
      <c r="I15" s="129"/>
      <c r="J15" s="129"/>
      <c r="K15" s="5">
        <f t="shared" si="0"/>
        <v>1000</v>
      </c>
      <c r="L15" s="22">
        <v>1000</v>
      </c>
      <c r="M15" s="25"/>
      <c r="N15" s="29">
        <f t="shared" si="1"/>
        <v>0</v>
      </c>
      <c r="O15" s="26" t="str">
        <f t="shared" si="2"/>
        <v xml:space="preserve"> </v>
      </c>
      <c r="P15" s="133"/>
      <c r="Q15" s="134"/>
      <c r="R15" s="92"/>
    </row>
    <row r="16" spans="1:18" ht="78" customHeight="1">
      <c r="A16" s="123"/>
      <c r="B16" s="124">
        <v>10</v>
      </c>
      <c r="C16" s="125" t="s">
        <v>38</v>
      </c>
      <c r="D16" s="126">
        <v>1</v>
      </c>
      <c r="E16" s="135" t="s">
        <v>20</v>
      </c>
      <c r="F16" s="136" t="s">
        <v>74</v>
      </c>
      <c r="G16" s="20"/>
      <c r="H16" s="129"/>
      <c r="I16" s="129"/>
      <c r="J16" s="129"/>
      <c r="K16" s="5">
        <f t="shared" si="0"/>
        <v>2500</v>
      </c>
      <c r="L16" s="22">
        <v>2500</v>
      </c>
      <c r="M16" s="25"/>
      <c r="N16" s="29">
        <f t="shared" si="1"/>
        <v>0</v>
      </c>
      <c r="O16" s="26" t="str">
        <f t="shared" si="2"/>
        <v xml:space="preserve"> </v>
      </c>
      <c r="P16" s="137" t="s">
        <v>15</v>
      </c>
      <c r="Q16" s="138" t="s">
        <v>3</v>
      </c>
      <c r="R16" s="92"/>
    </row>
    <row r="17" spans="1:18" ht="53.25" customHeight="1">
      <c r="A17" s="123"/>
      <c r="B17" s="95">
        <v>11</v>
      </c>
      <c r="C17" s="125" t="s">
        <v>63</v>
      </c>
      <c r="D17" s="126">
        <v>2</v>
      </c>
      <c r="E17" s="135" t="s">
        <v>20</v>
      </c>
      <c r="F17" s="136" t="s">
        <v>71</v>
      </c>
      <c r="G17" s="20"/>
      <c r="H17" s="129"/>
      <c r="I17" s="129"/>
      <c r="J17" s="129"/>
      <c r="K17" s="5">
        <f t="shared" si="0"/>
        <v>1200</v>
      </c>
      <c r="L17" s="22">
        <v>600</v>
      </c>
      <c r="M17" s="25"/>
      <c r="N17" s="29">
        <f t="shared" si="1"/>
        <v>0</v>
      </c>
      <c r="O17" s="26" t="str">
        <f t="shared" si="2"/>
        <v xml:space="preserve"> </v>
      </c>
      <c r="P17" s="131" t="s">
        <v>16</v>
      </c>
      <c r="Q17" s="132" t="s">
        <v>4</v>
      </c>
      <c r="R17" s="92"/>
    </row>
    <row r="18" spans="1:18" ht="23.25" customHeight="1">
      <c r="A18" s="123"/>
      <c r="B18" s="124">
        <v>12</v>
      </c>
      <c r="C18" s="125" t="s">
        <v>64</v>
      </c>
      <c r="D18" s="126">
        <v>1</v>
      </c>
      <c r="E18" s="135" t="s">
        <v>20</v>
      </c>
      <c r="F18" s="136" t="s">
        <v>68</v>
      </c>
      <c r="G18" s="20"/>
      <c r="H18" s="129"/>
      <c r="I18" s="129"/>
      <c r="J18" s="129"/>
      <c r="K18" s="5">
        <f t="shared" si="0"/>
        <v>600</v>
      </c>
      <c r="L18" s="22">
        <v>600</v>
      </c>
      <c r="M18" s="25"/>
      <c r="N18" s="29">
        <f t="shared" si="1"/>
        <v>0</v>
      </c>
      <c r="O18" s="26" t="str">
        <f t="shared" si="2"/>
        <v xml:space="preserve"> </v>
      </c>
      <c r="P18" s="139"/>
      <c r="Q18" s="140"/>
      <c r="R18" s="92"/>
    </row>
    <row r="19" spans="1:18" ht="23.25" customHeight="1">
      <c r="A19" s="123"/>
      <c r="B19" s="95">
        <v>13</v>
      </c>
      <c r="C19" s="125" t="s">
        <v>65</v>
      </c>
      <c r="D19" s="126">
        <v>1</v>
      </c>
      <c r="E19" s="135" t="s">
        <v>20</v>
      </c>
      <c r="F19" s="136" t="s">
        <v>68</v>
      </c>
      <c r="G19" s="20"/>
      <c r="H19" s="129"/>
      <c r="I19" s="129"/>
      <c r="J19" s="129"/>
      <c r="K19" s="5">
        <f t="shared" si="0"/>
        <v>600</v>
      </c>
      <c r="L19" s="22">
        <v>600</v>
      </c>
      <c r="M19" s="25"/>
      <c r="N19" s="29">
        <f t="shared" si="1"/>
        <v>0</v>
      </c>
      <c r="O19" s="26" t="str">
        <f t="shared" si="2"/>
        <v xml:space="preserve"> </v>
      </c>
      <c r="P19" s="139"/>
      <c r="Q19" s="140"/>
      <c r="R19" s="92"/>
    </row>
    <row r="20" spans="1:18" ht="23.25" customHeight="1">
      <c r="A20" s="123"/>
      <c r="B20" s="124">
        <v>14</v>
      </c>
      <c r="C20" s="125" t="s">
        <v>66</v>
      </c>
      <c r="D20" s="126">
        <v>1</v>
      </c>
      <c r="E20" s="135" t="s">
        <v>20</v>
      </c>
      <c r="F20" s="136" t="s">
        <v>69</v>
      </c>
      <c r="G20" s="20"/>
      <c r="H20" s="129"/>
      <c r="I20" s="129"/>
      <c r="J20" s="129"/>
      <c r="K20" s="5">
        <f t="shared" si="0"/>
        <v>600</v>
      </c>
      <c r="L20" s="22">
        <v>600</v>
      </c>
      <c r="M20" s="25"/>
      <c r="N20" s="29">
        <f t="shared" si="1"/>
        <v>0</v>
      </c>
      <c r="O20" s="26" t="str">
        <f t="shared" si="2"/>
        <v xml:space="preserve"> </v>
      </c>
      <c r="P20" s="133"/>
      <c r="Q20" s="140"/>
      <c r="R20" s="92"/>
    </row>
    <row r="21" spans="1:18" ht="51" customHeight="1" thickBot="1">
      <c r="A21" s="102"/>
      <c r="B21" s="85">
        <v>15</v>
      </c>
      <c r="C21" s="86" t="s">
        <v>67</v>
      </c>
      <c r="D21" s="87">
        <v>1</v>
      </c>
      <c r="E21" s="103" t="s">
        <v>20</v>
      </c>
      <c r="F21" s="104" t="s">
        <v>72</v>
      </c>
      <c r="G21" s="33"/>
      <c r="H21" s="69"/>
      <c r="I21" s="69"/>
      <c r="J21" s="69"/>
      <c r="K21" s="6">
        <f t="shared" si="0"/>
        <v>1000</v>
      </c>
      <c r="L21" s="23">
        <v>1000</v>
      </c>
      <c r="M21" s="45"/>
      <c r="N21" s="35">
        <f t="shared" si="1"/>
        <v>0</v>
      </c>
      <c r="O21" s="27" t="str">
        <f t="shared" si="2"/>
        <v xml:space="preserve"> </v>
      </c>
      <c r="P21" s="141" t="s">
        <v>15</v>
      </c>
      <c r="Q21" s="62"/>
      <c r="R21" s="92"/>
    </row>
    <row r="22" spans="2:18" ht="16.5" hidden="1" thickBot="1" thickTop="1">
      <c r="B22" s="95">
        <v>16</v>
      </c>
      <c r="C22" s="142"/>
      <c r="D22" s="143"/>
      <c r="E22" s="144"/>
      <c r="F22" s="145"/>
      <c r="G22" s="100"/>
      <c r="H22" s="146"/>
      <c r="I22" s="144"/>
      <c r="J22" s="144"/>
      <c r="K22" s="7">
        <f t="shared" si="0"/>
        <v>0</v>
      </c>
      <c r="L22" s="24"/>
      <c r="M22" s="101"/>
      <c r="N22" s="37">
        <f t="shared" si="1"/>
        <v>0</v>
      </c>
      <c r="O22" s="28" t="str">
        <f t="shared" si="2"/>
        <v xml:space="preserve"> </v>
      </c>
      <c r="P22" s="147"/>
      <c r="Q22" s="148"/>
      <c r="R22" s="92"/>
    </row>
    <row r="23" spans="2:17" ht="16.5" hidden="1" thickBot="1" thickTop="1">
      <c r="B23" s="95">
        <v>17</v>
      </c>
      <c r="C23" s="149"/>
      <c r="D23" s="150"/>
      <c r="E23" s="151"/>
      <c r="F23" s="152"/>
      <c r="G23" s="128"/>
      <c r="H23" s="153"/>
      <c r="I23" s="151"/>
      <c r="J23" s="151"/>
      <c r="K23" s="5">
        <f t="shared" si="0"/>
        <v>0</v>
      </c>
      <c r="L23" s="22"/>
      <c r="M23" s="130"/>
      <c r="N23" s="29">
        <f t="shared" si="1"/>
        <v>0</v>
      </c>
      <c r="O23" s="26" t="str">
        <f t="shared" si="2"/>
        <v xml:space="preserve"> </v>
      </c>
      <c r="P23" s="137"/>
      <c r="Q23" s="154"/>
    </row>
    <row r="24" spans="2:17" ht="16.5" hidden="1" thickBot="1" thickTop="1">
      <c r="B24" s="124">
        <v>18</v>
      </c>
      <c r="C24" s="149"/>
      <c r="D24" s="150"/>
      <c r="E24" s="151"/>
      <c r="F24" s="152"/>
      <c r="G24" s="128"/>
      <c r="H24" s="153"/>
      <c r="I24" s="151"/>
      <c r="J24" s="151"/>
      <c r="K24" s="5">
        <f t="shared" si="0"/>
        <v>0</v>
      </c>
      <c r="L24" s="22"/>
      <c r="M24" s="130"/>
      <c r="N24" s="29">
        <f t="shared" si="1"/>
        <v>0</v>
      </c>
      <c r="O24" s="26" t="str">
        <f t="shared" si="2"/>
        <v xml:space="preserve"> </v>
      </c>
      <c r="P24" s="137"/>
      <c r="Q24" s="154"/>
    </row>
    <row r="25" spans="2:17" ht="16.5" hidden="1" thickBot="1" thickTop="1">
      <c r="B25" s="95">
        <v>19</v>
      </c>
      <c r="C25" s="149"/>
      <c r="D25" s="150"/>
      <c r="E25" s="151"/>
      <c r="F25" s="152"/>
      <c r="G25" s="128"/>
      <c r="H25" s="153"/>
      <c r="I25" s="151"/>
      <c r="J25" s="151"/>
      <c r="K25" s="5">
        <f t="shared" si="0"/>
        <v>0</v>
      </c>
      <c r="L25" s="22"/>
      <c r="M25" s="130"/>
      <c r="N25" s="29">
        <f t="shared" si="1"/>
        <v>0</v>
      </c>
      <c r="O25" s="26" t="str">
        <f t="shared" si="2"/>
        <v xml:space="preserve"> </v>
      </c>
      <c r="P25" s="137"/>
      <c r="Q25" s="154"/>
    </row>
    <row r="26" spans="2:17" ht="16.5" hidden="1" thickBot="1" thickTop="1">
      <c r="B26" s="124">
        <v>20</v>
      </c>
      <c r="C26" s="149"/>
      <c r="D26" s="150"/>
      <c r="E26" s="151"/>
      <c r="F26" s="152"/>
      <c r="G26" s="128"/>
      <c r="H26" s="153"/>
      <c r="I26" s="151"/>
      <c r="J26" s="151"/>
      <c r="K26" s="5">
        <f t="shared" si="0"/>
        <v>0</v>
      </c>
      <c r="L26" s="22"/>
      <c r="M26" s="130"/>
      <c r="N26" s="29">
        <f t="shared" si="1"/>
        <v>0</v>
      </c>
      <c r="O26" s="26" t="str">
        <f t="shared" si="2"/>
        <v xml:space="preserve"> </v>
      </c>
      <c r="P26" s="137"/>
      <c r="Q26" s="154"/>
    </row>
    <row r="27" spans="2:17" ht="16.5" hidden="1" thickBot="1" thickTop="1">
      <c r="B27" s="95">
        <v>21</v>
      </c>
      <c r="C27" s="149"/>
      <c r="D27" s="150"/>
      <c r="E27" s="151"/>
      <c r="F27" s="152"/>
      <c r="G27" s="128"/>
      <c r="H27" s="153"/>
      <c r="I27" s="151"/>
      <c r="J27" s="151"/>
      <c r="K27" s="5">
        <f t="shared" si="0"/>
        <v>0</v>
      </c>
      <c r="L27" s="22"/>
      <c r="M27" s="130"/>
      <c r="N27" s="29">
        <f t="shared" si="1"/>
        <v>0</v>
      </c>
      <c r="O27" s="26" t="str">
        <f t="shared" si="2"/>
        <v xml:space="preserve"> </v>
      </c>
      <c r="P27" s="137"/>
      <c r="Q27" s="154"/>
    </row>
    <row r="28" spans="2:17" ht="16.5" hidden="1" thickBot="1" thickTop="1">
      <c r="B28" s="124">
        <v>22</v>
      </c>
      <c r="C28" s="149"/>
      <c r="D28" s="150"/>
      <c r="E28" s="151"/>
      <c r="F28" s="152"/>
      <c r="G28" s="128"/>
      <c r="H28" s="153"/>
      <c r="I28" s="151"/>
      <c r="J28" s="151"/>
      <c r="K28" s="5">
        <f t="shared" si="0"/>
        <v>0</v>
      </c>
      <c r="L28" s="22"/>
      <c r="M28" s="130"/>
      <c r="N28" s="29">
        <f t="shared" si="1"/>
        <v>0</v>
      </c>
      <c r="O28" s="26" t="str">
        <f t="shared" si="2"/>
        <v xml:space="preserve"> </v>
      </c>
      <c r="P28" s="137"/>
      <c r="Q28" s="154"/>
    </row>
    <row r="29" spans="2:17" ht="16.5" hidden="1" thickBot="1" thickTop="1">
      <c r="B29" s="95">
        <v>23</v>
      </c>
      <c r="C29" s="149"/>
      <c r="D29" s="150"/>
      <c r="E29" s="151"/>
      <c r="F29" s="152"/>
      <c r="G29" s="128"/>
      <c r="H29" s="153"/>
      <c r="I29" s="151"/>
      <c r="J29" s="151"/>
      <c r="K29" s="5">
        <f t="shared" si="0"/>
        <v>0</v>
      </c>
      <c r="L29" s="22"/>
      <c r="M29" s="130"/>
      <c r="N29" s="29">
        <f t="shared" si="1"/>
        <v>0</v>
      </c>
      <c r="O29" s="26" t="str">
        <f t="shared" si="2"/>
        <v xml:space="preserve"> </v>
      </c>
      <c r="P29" s="137"/>
      <c r="Q29" s="154"/>
    </row>
    <row r="30" spans="2:17" ht="16.5" hidden="1" thickBot="1" thickTop="1">
      <c r="B30" s="124">
        <v>24</v>
      </c>
      <c r="C30" s="149"/>
      <c r="D30" s="150"/>
      <c r="E30" s="151"/>
      <c r="F30" s="152"/>
      <c r="G30" s="128"/>
      <c r="H30" s="153"/>
      <c r="I30" s="151"/>
      <c r="J30" s="151"/>
      <c r="K30" s="5">
        <f t="shared" si="0"/>
        <v>0</v>
      </c>
      <c r="L30" s="22"/>
      <c r="M30" s="130"/>
      <c r="N30" s="29">
        <f t="shared" si="1"/>
        <v>0</v>
      </c>
      <c r="O30" s="26" t="str">
        <f t="shared" si="2"/>
        <v xml:space="preserve"> </v>
      </c>
      <c r="P30" s="137"/>
      <c r="Q30" s="154"/>
    </row>
    <row r="31" spans="2:17" ht="16.5" hidden="1" thickBot="1" thickTop="1">
      <c r="B31" s="95">
        <v>25</v>
      </c>
      <c r="C31" s="149"/>
      <c r="D31" s="150"/>
      <c r="E31" s="151"/>
      <c r="F31" s="152"/>
      <c r="G31" s="128"/>
      <c r="H31" s="153"/>
      <c r="I31" s="151"/>
      <c r="J31" s="151"/>
      <c r="K31" s="5">
        <f t="shared" si="0"/>
        <v>0</v>
      </c>
      <c r="L31" s="22"/>
      <c r="M31" s="130"/>
      <c r="N31" s="29">
        <f t="shared" si="1"/>
        <v>0</v>
      </c>
      <c r="O31" s="26" t="str">
        <f t="shared" si="2"/>
        <v xml:space="preserve"> </v>
      </c>
      <c r="P31" s="137"/>
      <c r="Q31" s="154"/>
    </row>
    <row r="32" spans="2:17" ht="16.5" hidden="1" thickBot="1" thickTop="1">
      <c r="B32" s="124">
        <v>26</v>
      </c>
      <c r="C32" s="149"/>
      <c r="D32" s="150"/>
      <c r="E32" s="151"/>
      <c r="F32" s="152"/>
      <c r="G32" s="128"/>
      <c r="H32" s="153"/>
      <c r="I32" s="151"/>
      <c r="J32" s="151"/>
      <c r="K32" s="5">
        <f t="shared" si="0"/>
        <v>0</v>
      </c>
      <c r="L32" s="22"/>
      <c r="M32" s="130"/>
      <c r="N32" s="29">
        <f t="shared" si="1"/>
        <v>0</v>
      </c>
      <c r="O32" s="26" t="str">
        <f t="shared" si="2"/>
        <v xml:space="preserve"> </v>
      </c>
      <c r="P32" s="137"/>
      <c r="Q32" s="154"/>
    </row>
    <row r="33" spans="2:17" ht="16.5" hidden="1" thickBot="1" thickTop="1">
      <c r="B33" s="95">
        <v>27</v>
      </c>
      <c r="C33" s="149"/>
      <c r="D33" s="150"/>
      <c r="E33" s="151"/>
      <c r="F33" s="152"/>
      <c r="G33" s="128"/>
      <c r="H33" s="153"/>
      <c r="I33" s="151"/>
      <c r="J33" s="151"/>
      <c r="K33" s="5">
        <f t="shared" si="0"/>
        <v>0</v>
      </c>
      <c r="L33" s="22"/>
      <c r="M33" s="130"/>
      <c r="N33" s="29">
        <f t="shared" si="1"/>
        <v>0</v>
      </c>
      <c r="O33" s="26" t="str">
        <f t="shared" si="2"/>
        <v xml:space="preserve"> </v>
      </c>
      <c r="P33" s="137"/>
      <c r="Q33" s="154"/>
    </row>
    <row r="34" spans="2:17" ht="16.5" hidden="1" thickBot="1" thickTop="1">
      <c r="B34" s="124">
        <v>28</v>
      </c>
      <c r="C34" s="149"/>
      <c r="D34" s="150"/>
      <c r="E34" s="151"/>
      <c r="F34" s="152"/>
      <c r="G34" s="128"/>
      <c r="H34" s="153"/>
      <c r="I34" s="151"/>
      <c r="J34" s="151"/>
      <c r="K34" s="5">
        <f t="shared" si="0"/>
        <v>0</v>
      </c>
      <c r="L34" s="22"/>
      <c r="M34" s="130"/>
      <c r="N34" s="29">
        <f t="shared" si="1"/>
        <v>0</v>
      </c>
      <c r="O34" s="26" t="str">
        <f t="shared" si="2"/>
        <v xml:space="preserve"> </v>
      </c>
      <c r="P34" s="137"/>
      <c r="Q34" s="154"/>
    </row>
    <row r="35" spans="2:17" ht="16.5" hidden="1" thickBot="1" thickTop="1">
      <c r="B35" s="95">
        <v>29</v>
      </c>
      <c r="C35" s="155"/>
      <c r="D35" s="156"/>
      <c r="E35" s="157"/>
      <c r="F35" s="117"/>
      <c r="G35" s="158"/>
      <c r="H35" s="159"/>
      <c r="I35" s="157"/>
      <c r="J35" s="157"/>
      <c r="K35" s="6">
        <f t="shared" si="0"/>
        <v>0</v>
      </c>
      <c r="L35" s="23"/>
      <c r="M35" s="160"/>
      <c r="N35" s="35">
        <f t="shared" si="1"/>
        <v>0</v>
      </c>
      <c r="O35" s="27" t="str">
        <f t="shared" si="2"/>
        <v xml:space="preserve"> </v>
      </c>
      <c r="P35" s="161"/>
      <c r="Q35" s="162"/>
    </row>
    <row r="36" spans="1:18" ht="13.5" customHeight="1" thickBot="1" thickTop="1">
      <c r="A36" s="163"/>
      <c r="B36" s="163"/>
      <c r="C36" s="164"/>
      <c r="D36" s="163"/>
      <c r="E36" s="164"/>
      <c r="F36" s="164"/>
      <c r="G36" s="165"/>
      <c r="H36" s="164"/>
      <c r="I36" s="164"/>
      <c r="J36" s="164"/>
      <c r="K36" s="163"/>
      <c r="L36" s="163"/>
      <c r="M36" s="166"/>
      <c r="N36" s="163"/>
      <c r="O36" s="163"/>
      <c r="P36" s="163"/>
      <c r="R36" s="163"/>
    </row>
    <row r="37" spans="1:18" ht="60.75" customHeight="1" thickBot="1" thickTop="1">
      <c r="A37" s="168"/>
      <c r="B37" s="67" t="s">
        <v>19</v>
      </c>
      <c r="C37" s="67"/>
      <c r="D37" s="67"/>
      <c r="E37" s="67"/>
      <c r="F37" s="67"/>
      <c r="G37" s="67"/>
      <c r="H37" s="4"/>
      <c r="I37" s="169"/>
      <c r="J37" s="169"/>
      <c r="K37" s="1"/>
      <c r="L37" s="38" t="s">
        <v>6</v>
      </c>
      <c r="M37" s="63" t="s">
        <v>7</v>
      </c>
      <c r="N37" s="170"/>
      <c r="O37" s="171"/>
      <c r="P37" s="172"/>
      <c r="Q37" s="173"/>
      <c r="R37" s="92"/>
    </row>
    <row r="38" spans="1:17" ht="33" customHeight="1" thickBot="1" thickTop="1">
      <c r="A38" s="168"/>
      <c r="B38" s="174" t="s">
        <v>5</v>
      </c>
      <c r="C38" s="174"/>
      <c r="D38" s="174"/>
      <c r="E38" s="174"/>
      <c r="F38" s="174"/>
      <c r="G38" s="174"/>
      <c r="H38" s="175"/>
      <c r="I38" s="17"/>
      <c r="J38" s="17"/>
      <c r="K38" s="2"/>
      <c r="L38" s="58">
        <f>SUM(K7:K21)</f>
        <v>35240</v>
      </c>
      <c r="M38" s="64">
        <f>SUM(N7:N21)</f>
        <v>0</v>
      </c>
      <c r="N38" s="176"/>
      <c r="O38" s="177"/>
      <c r="P38" s="178"/>
      <c r="Q38" s="179"/>
    </row>
    <row r="39" spans="1:18" ht="39.75" customHeight="1" thickTop="1">
      <c r="A39" s="168"/>
      <c r="I39" s="18"/>
      <c r="J39" s="18"/>
      <c r="K39" s="182"/>
      <c r="L39" s="182"/>
      <c r="M39" s="178"/>
      <c r="N39" s="178"/>
      <c r="O39" s="178"/>
      <c r="P39" s="3"/>
      <c r="Q39" s="179"/>
      <c r="R39" s="178"/>
    </row>
    <row r="40" spans="1:18" ht="19.9" customHeight="1">
      <c r="A40" s="168"/>
      <c r="I40" s="18"/>
      <c r="J40" s="18"/>
      <c r="K40" s="182"/>
      <c r="L40" s="4"/>
      <c r="M40" s="4"/>
      <c r="N40" s="4"/>
      <c r="O40" s="178"/>
      <c r="P40" s="3"/>
      <c r="Q40" s="179"/>
      <c r="R40" s="178"/>
    </row>
    <row r="41" spans="1:18" ht="71.25" customHeight="1">
      <c r="A41" s="168"/>
      <c r="I41" s="18"/>
      <c r="J41" s="18"/>
      <c r="K41" s="182"/>
      <c r="L41" s="4"/>
      <c r="M41" s="4"/>
      <c r="N41" s="4"/>
      <c r="O41" s="178"/>
      <c r="P41" s="182"/>
      <c r="Q41" s="179"/>
      <c r="R41" s="178"/>
    </row>
    <row r="42" spans="1:18" ht="36" customHeight="1">
      <c r="A42" s="168"/>
      <c r="I42" s="183"/>
      <c r="J42" s="183"/>
      <c r="K42" s="184"/>
      <c r="L42" s="182"/>
      <c r="M42" s="178"/>
      <c r="N42" s="178"/>
      <c r="O42" s="178"/>
      <c r="P42" s="178"/>
      <c r="Q42" s="179"/>
      <c r="R42" s="178"/>
    </row>
    <row r="43" spans="1:18" ht="14.25" customHeight="1">
      <c r="A43" s="168"/>
      <c r="B43" s="178"/>
      <c r="C43" s="185"/>
      <c r="D43" s="186"/>
      <c r="E43" s="187"/>
      <c r="F43" s="185"/>
      <c r="G43" s="182"/>
      <c r="H43" s="185"/>
      <c r="I43" s="188"/>
      <c r="J43" s="188"/>
      <c r="K43" s="182"/>
      <c r="L43" s="182"/>
      <c r="M43" s="178"/>
      <c r="N43" s="178"/>
      <c r="O43" s="178"/>
      <c r="P43" s="178"/>
      <c r="Q43" s="179"/>
      <c r="R43" s="178"/>
    </row>
    <row r="44" spans="1:18" ht="14.25" customHeight="1">
      <c r="A44" s="168"/>
      <c r="B44" s="178"/>
      <c r="C44" s="185"/>
      <c r="D44" s="186"/>
      <c r="E44" s="187"/>
      <c r="F44" s="185"/>
      <c r="G44" s="182"/>
      <c r="H44" s="185"/>
      <c r="I44" s="188"/>
      <c r="J44" s="188"/>
      <c r="K44" s="182"/>
      <c r="L44" s="182"/>
      <c r="M44" s="178"/>
      <c r="N44" s="178"/>
      <c r="O44" s="178"/>
      <c r="P44" s="178"/>
      <c r="Q44" s="179"/>
      <c r="R44" s="178"/>
    </row>
    <row r="45" spans="1:18" ht="14.25" customHeight="1">
      <c r="A45" s="168"/>
      <c r="B45" s="178"/>
      <c r="C45" s="185"/>
      <c r="D45" s="186"/>
      <c r="E45" s="187"/>
      <c r="F45" s="185"/>
      <c r="G45" s="182"/>
      <c r="H45" s="185"/>
      <c r="I45" s="188"/>
      <c r="J45" s="188"/>
      <c r="K45" s="182"/>
      <c r="L45" s="182"/>
      <c r="M45" s="178"/>
      <c r="N45" s="178"/>
      <c r="O45" s="178"/>
      <c r="P45" s="178"/>
      <c r="Q45" s="179"/>
      <c r="R45" s="178"/>
    </row>
    <row r="46" spans="1:18" ht="14.25" customHeight="1">
      <c r="A46" s="168"/>
      <c r="B46" s="178"/>
      <c r="C46" s="185"/>
      <c r="D46" s="186"/>
      <c r="E46" s="187"/>
      <c r="F46" s="185"/>
      <c r="G46" s="182"/>
      <c r="H46" s="185"/>
      <c r="I46" s="188"/>
      <c r="J46" s="188"/>
      <c r="K46" s="182"/>
      <c r="L46" s="182"/>
      <c r="M46" s="178"/>
      <c r="N46" s="178"/>
      <c r="O46" s="178"/>
      <c r="P46" s="178"/>
      <c r="Q46" s="179"/>
      <c r="R46" s="178"/>
    </row>
    <row r="47" spans="3:11" ht="15">
      <c r="C47" s="11"/>
      <c r="D47" s="93"/>
      <c r="E47" s="11"/>
      <c r="F47" s="11"/>
      <c r="G47" s="93"/>
      <c r="H47" s="11"/>
      <c r="J47" s="11"/>
      <c r="K47" s="93"/>
    </row>
    <row r="48" spans="3:11" ht="15">
      <c r="C48" s="11"/>
      <c r="D48" s="93"/>
      <c r="E48" s="11"/>
      <c r="F48" s="11"/>
      <c r="G48" s="93"/>
      <c r="H48" s="11"/>
      <c r="J48" s="11"/>
      <c r="K48" s="93"/>
    </row>
    <row r="49" spans="3:11" ht="15">
      <c r="C49" s="11"/>
      <c r="D49" s="93"/>
      <c r="E49" s="11"/>
      <c r="F49" s="11"/>
      <c r="G49" s="93"/>
      <c r="H49" s="11"/>
      <c r="J49" s="11"/>
      <c r="K49" s="93"/>
    </row>
  </sheetData>
  <sheetProtection password="F79C" sheet="1" objects="1" scenarios="1" selectLockedCells="1"/>
  <mergeCells count="23">
    <mergeCell ref="B38:G38"/>
    <mergeCell ref="M38:O38"/>
    <mergeCell ref="B1:C1"/>
    <mergeCell ref="M1:O1"/>
    <mergeCell ref="B37:G37"/>
    <mergeCell ref="H11:H12"/>
    <mergeCell ref="I11:I12"/>
    <mergeCell ref="J11:J12"/>
    <mergeCell ref="J8:J9"/>
    <mergeCell ref="I8:I9"/>
    <mergeCell ref="H8:H9"/>
    <mergeCell ref="H13:H21"/>
    <mergeCell ref="I13:I21"/>
    <mergeCell ref="J13:J21"/>
    <mergeCell ref="P11:P12"/>
    <mergeCell ref="Q11:Q12"/>
    <mergeCell ref="Q8:Q9"/>
    <mergeCell ref="P8:P9"/>
    <mergeCell ref="M37:O37"/>
    <mergeCell ref="Q17:Q21"/>
    <mergeCell ref="Q14:Q15"/>
    <mergeCell ref="P14:P15"/>
    <mergeCell ref="P17:P20"/>
  </mergeCells>
  <conditionalFormatting sqref="D22:D35 B7:B35">
    <cfRule type="containsBlanks" priority="54" dxfId="0">
      <formula>LEN(TRIM(B7))=0</formula>
    </cfRule>
  </conditionalFormatting>
  <conditionalFormatting sqref="B7:B35">
    <cfRule type="cellIs" priority="49" dxfId="12" operator="greaterThanOrEqual">
      <formula>1</formula>
    </cfRule>
  </conditionalFormatting>
  <conditionalFormatting sqref="O7:O35">
    <cfRule type="cellIs" priority="45" dxfId="11" operator="equal">
      <formula>"NEVYHOVUJE"</formula>
    </cfRule>
    <cfRule type="cellIs" priority="46" dxfId="10" operator="equal">
      <formula>"VYHOVUJE"</formula>
    </cfRule>
  </conditionalFormatting>
  <conditionalFormatting sqref="G7:G35 M7:M35">
    <cfRule type="notContainsBlanks" priority="19" dxfId="9">
      <formula>LEN(TRIM(G7))&gt;0</formula>
    </cfRule>
    <cfRule type="containsBlanks" priority="20" dxfId="5">
      <formula>LEN(TRIM(G7))=0</formula>
    </cfRule>
  </conditionalFormatting>
  <conditionalFormatting sqref="G7:G35 M7:M35">
    <cfRule type="notContainsBlanks" priority="18" dxfId="7">
      <formula>LEN(TRIM(G7))&gt;0</formula>
    </cfRule>
  </conditionalFormatting>
  <conditionalFormatting sqref="G7:G35">
    <cfRule type="notContainsBlanks" priority="17" dxfId="6">
      <formula>LEN(TRIM(G7))&gt;0</formula>
    </cfRule>
    <cfRule type="containsBlanks" priority="21" dxfId="5">
      <formula>LEN(TRIM(G7))=0</formula>
    </cfRule>
  </conditionalFormatting>
  <conditionalFormatting sqref="D7">
    <cfRule type="containsBlanks" priority="5" dxfId="0">
      <formula>LEN(TRIM(D7))=0</formula>
    </cfRule>
  </conditionalFormatting>
  <conditionalFormatting sqref="D8:D9">
    <cfRule type="containsBlanks" priority="4" dxfId="0">
      <formula>LEN(TRIM(D8))=0</formula>
    </cfRule>
  </conditionalFormatting>
  <conditionalFormatting sqref="D10">
    <cfRule type="containsBlanks" priority="3" dxfId="0">
      <formula>LEN(TRIM(D10))=0</formula>
    </cfRule>
  </conditionalFormatting>
  <conditionalFormatting sqref="D11:D12">
    <cfRule type="containsBlanks" priority="2" dxfId="0">
      <formula>LEN(TRIM(D11))=0</formula>
    </cfRule>
  </conditionalFormatting>
  <conditionalFormatting sqref="D13:D21">
    <cfRule type="containsBlanks" priority="1" dxfId="0">
      <formula>LEN(TRIM(D13))=0</formula>
    </cfRule>
  </conditionalFormatting>
  <dataValidations count="2">
    <dataValidation type="list" showInputMessage="1" showErrorMessage="1" sqref="E13:E21">
      <formula1>"ks,bal,sada,"</formula1>
    </dataValidation>
    <dataValidation type="list" allowBlank="1" showInputMessage="1" showErrorMessage="1" sqref="Q13:Q14 Q16:Q17">
      <formula1>[1]CPV!#REF!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2015-06-17T10:31:14Z</cp:lastPrinted>
  <dcterms:created xsi:type="dcterms:W3CDTF">2014-03-05T12:43:32Z</dcterms:created>
  <dcterms:modified xsi:type="dcterms:W3CDTF">2018-03-07T12:09:34Z</dcterms:modified>
  <cp:category/>
  <cp:version/>
  <cp:contentType/>
  <cp:contentStatus/>
</cp:coreProperties>
</file>