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4240" windowHeight="12795" tabRatio="939" activeTab="0"/>
  </bookViews>
  <sheets>
    <sheet name="Tonery" sheetId="22" r:id="rId1"/>
  </sheets>
  <definedNames>
    <definedName name="_xlnm.Print_Area" localSheetId="0">'Tonery'!$B$1:$P$42</definedName>
  </definedNames>
  <calcPr calcId="145621"/>
</workbook>
</file>

<file path=xl/sharedStrings.xml><?xml version="1.0" encoding="utf-8"?>
<sst xmlns="http://schemas.openxmlformats.org/spreadsheetml/2006/main" count="98" uniqueCount="69">
  <si>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</si>
  <si>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</si>
  <si>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</si>
  <si>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</si>
  <si>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</si>
  <si>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</si>
  <si>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</si>
  <si>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</si>
  <si>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</si>
  <si>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</si>
  <si>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</si>
  <si>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</si>
  <si>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</si>
  <si>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30192113-6 - Inkoustové náplně</t>
  </si>
  <si>
    <t>tiskové zařízení je v záruční době</t>
  </si>
  <si>
    <t>tiskové zařízení není v záruční době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</si>
  <si>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</si>
  <si>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</si>
  <si>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</si>
  <si>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</si>
  <si>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Toner do tiskárny Triumph Adler DCC 6525 Cyan</t>
  </si>
  <si>
    <t>Toner do tiskárny Triumph Adler DCC 6525 Yellow</t>
  </si>
  <si>
    <t>Toner do tiskárny Triumph Adler DCC 6525 Magenta</t>
  </si>
  <si>
    <t>Toner do tiskárny Triumph Adler DCC 6525 Black</t>
  </si>
  <si>
    <t xml:space="preserve">DFST - Přibylová, tel: 37763 8001                 </t>
  </si>
  <si>
    <t>ZČU , Univerzitní 22, Plzeň  306 14</t>
  </si>
  <si>
    <t>1.</t>
  </si>
  <si>
    <t>2.</t>
  </si>
  <si>
    <t>Originální toner. Výtěžnost 4000 stran.</t>
  </si>
  <si>
    <t>Originální toner. Výtěžnost 3000 stran.</t>
  </si>
  <si>
    <t>Toner do tiskárny LEXMARK CX 410de -  černý</t>
  </si>
  <si>
    <t>Toner do tiskárny LEXMARK CX 410de -  azurový</t>
  </si>
  <si>
    <t>Toner do tiskárny LEXMARK CX 410de -  purpurový</t>
  </si>
  <si>
    <t>Toner do tiskárny LEXMARK CX 410de -  žluty</t>
  </si>
  <si>
    <t>Projektové centrum, budova FST,  Univerzitní 22, UF210, doručit do kanceláře</t>
  </si>
  <si>
    <t>PC - ng. Komrsková, tel.: 37763 1081,         606 665 167</t>
  </si>
  <si>
    <t xml:space="preserve">Originální, nebo kompatibilní toner splňující podmínky certifikátu STMC. Minimální výtěžnost při 5% pokrytí 6000 stran. </t>
  </si>
  <si>
    <t xml:space="preserve">Originální, nebo kompatibilní toner splňující podmínky certifikátu STMC. Minimální výtěžnost při 5% pokrytí 12000 stran. </t>
  </si>
  <si>
    <t xml:space="preserve">Nápň do tiskárny EPSON L1455 černá </t>
  </si>
  <si>
    <t xml:space="preserve">Originální náplň. Kapacita 140 ml. </t>
  </si>
  <si>
    <t>3.</t>
  </si>
  <si>
    <t>Originální toner. Výtěžnost 18000 stran.</t>
  </si>
  <si>
    <t>PS - Zdeněk Kegler    721375541</t>
  </si>
  <si>
    <t>Kollárova 19. Plzeň  kancelář   KO 329</t>
  </si>
  <si>
    <r>
      <t xml:space="preserve">Originální toner. Výtěžnost </t>
    </r>
    <r>
      <rPr>
        <sz val="11"/>
        <rFont val="Calibri"/>
        <family val="2"/>
        <scheme val="minor"/>
      </rPr>
      <t>12000</t>
    </r>
    <r>
      <rPr>
        <sz val="11"/>
        <color theme="1"/>
        <rFont val="Calibri"/>
        <family val="2"/>
        <scheme val="minor"/>
      </rPr>
      <t xml:space="preserve"> stran.</t>
    </r>
  </si>
  <si>
    <r>
      <t xml:space="preserve">Originální toner. Výtěžnost </t>
    </r>
    <r>
      <rPr>
        <sz val="11"/>
        <rFont val="Calibri"/>
        <family val="2"/>
        <scheme val="minor"/>
      </rPr>
      <t xml:space="preserve">12000 </t>
    </r>
    <r>
      <rPr>
        <sz val="11"/>
        <color theme="1"/>
        <rFont val="Calibri"/>
        <family val="2"/>
        <scheme val="minor"/>
      </rPr>
      <t>stran.</t>
    </r>
  </si>
  <si>
    <t xml:space="preserve">Toner  do  tiskárny  TASK alfa 2551ci - KYOCERA  Y - žlutá      </t>
  </si>
  <si>
    <t>Toner  do  tiskárny  TASK alfa 2551ci - KYOCERA  C - modrá</t>
  </si>
  <si>
    <t xml:space="preserve">Toner  do  tiskárny  TASK alfa 2551ci - KYOCERA  K černá </t>
  </si>
  <si>
    <t>Toner  do  tiskárny  HP Laser  jet  P1006</t>
  </si>
  <si>
    <t>Toner  do  tiskárny  HP Laser  jet  P 2015</t>
  </si>
  <si>
    <t xml:space="preserve">Toner  do  tiskárny  HP Laser  jet  1020   </t>
  </si>
  <si>
    <t xml:space="preserve">Toner  do  tiskárny  HP Laser  jet   1160  </t>
  </si>
  <si>
    <t xml:space="preserve">Toner  do  tiskárny  TASK alfa 2551ci - KYOCERA  M  - červená   </t>
  </si>
  <si>
    <t>Priloha_c._1_Kupni_smlouvy_technicka_specifikace_T-(II.)-008-2018</t>
  </si>
  <si>
    <t>Tonery (II.) 008 - 2018 (T-(II.)-008-2018)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</si>
  <si>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</si>
  <si>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</si>
  <si>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</si>
  <si>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</si>
  <si>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</si>
  <si>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</si>
  <si>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</si>
  <si>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POZNÁMKA </t>
  </si>
  <si>
    <t>CPV - výběr
TONERY</t>
  </si>
  <si>
    <t>Originální, nebo kompatibilní toner splňující podmínky certifikátu STMC.  Výtěžnost  min.1500 stran</t>
  </si>
  <si>
    <t>Originální, nebo kompatibilní toner splňující podmínky certifikátu STMC.    Výtěžnost min. 3000 stran</t>
  </si>
  <si>
    <t>Originální, nebo kompatibilní toner splňující podmínky certifikátu STMC.  Výtěžnost min. 2000 stran</t>
  </si>
  <si>
    <t>Originální, nebo kompatibilní toner splňující podmínky certifikátu STMC.  Výtěžnost min.2500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</si>
</sst>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/>
      <top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/>
      <top/>
      <bottom style="thin"/>
    </border>
    <border>
      <left style="medium"/>
      <right style="medium"/>
      <top style="thin"/>
      <bottom/>
    </border>
    <border>
      <left style="thick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/>
      <top/>
      <bottom style="thick"/>
    </border>
    <border>
      <left style="thick"/>
      <right style="medium"/>
      <top style="thin"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0" fillId="3" borderId="1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left" vertical="center" wrapText="1" inden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0" fillId="4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Protection="1"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1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26" xfId="0" applyFon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1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 inden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 inden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left" vertical="center" wrapText="1"/>
      <protection/>
    </xf>
    <xf numFmtId="0" fontId="0" fillId="4" borderId="3" xfId="0" applyFill="1" applyBorder="1" applyAlignment="1" applyProtection="1">
      <alignment horizontal="left" vertical="center" wrapText="1" indent="1"/>
      <protection/>
    </xf>
    <xf numFmtId="0" fontId="0" fillId="4" borderId="1" xfId="0" applyNumberFormat="1" applyFont="1" applyFill="1" applyBorder="1" applyAlignment="1" applyProtection="1">
      <alignment horizontal="left" vertical="center" wrapText="1" inden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horizontal="left" vertical="center" wrapText="1" inden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6" fillId="3" borderId="20" xfId="0" applyNumberFormat="1" applyFont="1" applyFill="1" applyBorder="1" applyAlignment="1" applyProtection="1">
      <alignment horizontal="left" vertical="center" wrapText="1" indent="1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164" fontId="6" fillId="3" borderId="22" xfId="0" applyNumberFormat="1" applyFont="1" applyFill="1" applyBorder="1" applyAlignment="1" applyProtection="1">
      <alignment horizontal="right" vertical="center" wrapText="1" indent="1"/>
      <protection/>
    </xf>
    <xf numFmtId="0" fontId="6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0" fillId="5" borderId="30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="70" zoomScaleNormal="70" zoomScaleSheetLayoutView="55" workbookViewId="0" topLeftCell="A1">
      <selection activeCell="M23" sqref="M23"/>
    </sheetView>
  </sheetViews>
  <sheetFormatPr defaultColWidth="9.140625" defaultRowHeight="15"/>
  <cols>
    <col min="1" max="1" width="1.421875" style="80" customWidth="1"/>
    <col min="2" max="2" width="5.7109375" style="80" customWidth="1"/>
    <col min="3" max="3" width="46.28125" style="10" customWidth="1"/>
    <col min="4" max="4" width="9.7109375" style="140" customWidth="1"/>
    <col min="5" max="5" width="9.00390625" style="14" customWidth="1"/>
    <col min="6" max="6" width="67.00390625" style="10" customWidth="1"/>
    <col min="7" max="7" width="29.140625" style="141" customWidth="1"/>
    <col min="8" max="8" width="20.8515625" style="10" customWidth="1"/>
    <col min="9" max="9" width="18.57421875" style="11" customWidth="1"/>
    <col min="10" max="10" width="19.421875" style="10" customWidth="1"/>
    <col min="11" max="11" width="22.140625" style="141" hidden="1" customWidth="1"/>
    <col min="12" max="12" width="20.8515625" style="80" customWidth="1"/>
    <col min="13" max="13" width="26.57421875" style="80" customWidth="1"/>
    <col min="14" max="14" width="21.00390625" style="80" customWidth="1"/>
    <col min="15" max="15" width="19.421875" style="80" customWidth="1"/>
    <col min="16" max="16" width="20.421875" style="80" customWidth="1"/>
    <col min="17" max="17" width="51.7109375" style="127" customWidth="1"/>
    <col min="18" max="18" width="21.8515625" style="80" customWidth="1"/>
    <col min="19" max="16384" width="9.140625" style="80" customWidth="1"/>
  </cols>
  <sheetData>
    <row r="1" spans="2:17" s="11" customFormat="1" ht="24.6" customHeight="1">
      <c r="B1" s="45" t="s">
        <v>55</v>
      </c>
      <c r="C1" s="55"/>
      <c r="D1" s="14"/>
      <c r="E1" s="14"/>
      <c r="F1" s="10"/>
      <c r="G1" s="56"/>
      <c r="H1" s="57"/>
      <c r="I1" s="58"/>
      <c r="J1" s="10"/>
      <c r="K1" s="10"/>
      <c r="M1" s="46" t="s">
        <v>54</v>
      </c>
      <c r="N1" s="46"/>
      <c r="O1" s="46"/>
      <c r="Q1" s="59"/>
    </row>
    <row r="2" spans="3:17" s="11" customFormat="1" ht="18.75" customHeight="1">
      <c r="C2" s="10"/>
      <c r="D2" s="8"/>
      <c r="E2" s="9"/>
      <c r="F2" s="60"/>
      <c r="G2" s="60"/>
      <c r="H2" s="60"/>
      <c r="I2" s="60"/>
      <c r="J2" s="10"/>
      <c r="K2" s="10"/>
      <c r="M2" s="61"/>
      <c r="N2" s="61"/>
      <c r="P2" s="62"/>
      <c r="Q2" s="63"/>
    </row>
    <row r="3" spans="2:17" s="11" customFormat="1" ht="26.25" customHeight="1">
      <c r="B3" s="64"/>
      <c r="C3" s="65" t="s">
        <v>12</v>
      </c>
      <c r="D3" s="60"/>
      <c r="E3" s="60"/>
      <c r="F3" s="60"/>
      <c r="G3" s="60"/>
      <c r="H3" s="60"/>
      <c r="I3" s="60"/>
      <c r="J3" s="61"/>
      <c r="K3" s="59"/>
      <c r="L3" s="59"/>
      <c r="M3" s="61"/>
      <c r="N3" s="61"/>
      <c r="P3" s="61"/>
      <c r="Q3" s="59"/>
    </row>
    <row r="4" spans="2:17" s="11" customFormat="1" ht="21" customHeight="1" thickBot="1">
      <c r="B4" s="66"/>
      <c r="C4" s="67" t="s">
        <v>17</v>
      </c>
      <c r="D4" s="60"/>
      <c r="E4" s="60"/>
      <c r="F4" s="60"/>
      <c r="G4" s="60"/>
      <c r="H4" s="61"/>
      <c r="I4" s="61"/>
      <c r="J4" s="61"/>
      <c r="K4" s="10"/>
      <c r="L4" s="10"/>
      <c r="M4" s="61"/>
      <c r="N4" s="61"/>
      <c r="P4" s="61"/>
      <c r="Q4" s="59"/>
    </row>
    <row r="5" spans="2:17" s="11" customFormat="1" ht="42.75" customHeight="1" thickBot="1">
      <c r="B5" s="12"/>
      <c r="C5" s="13"/>
      <c r="D5" s="14"/>
      <c r="E5" s="14"/>
      <c r="F5" s="10"/>
      <c r="G5" s="19" t="s">
        <v>16</v>
      </c>
      <c r="H5" s="10"/>
      <c r="J5" s="10"/>
      <c r="K5" s="15"/>
      <c r="M5" s="29" t="s">
        <v>16</v>
      </c>
      <c r="Q5" s="68"/>
    </row>
    <row r="6" spans="2:17" s="11" customFormat="1" ht="112.5" customHeight="1" thickBot="1" thickTop="1">
      <c r="B6" s="16" t="s">
        <v>1</v>
      </c>
      <c r="C6" s="37" t="s">
        <v>57</v>
      </c>
      <c r="D6" s="37" t="s">
        <v>0</v>
      </c>
      <c r="E6" s="37" t="s">
        <v>58</v>
      </c>
      <c r="F6" s="37" t="s">
        <v>59</v>
      </c>
      <c r="G6" s="32" t="s">
        <v>2</v>
      </c>
      <c r="H6" s="37" t="s">
        <v>60</v>
      </c>
      <c r="I6" s="41" t="s">
        <v>61</v>
      </c>
      <c r="J6" s="37" t="s">
        <v>62</v>
      </c>
      <c r="K6" s="37" t="s">
        <v>7</v>
      </c>
      <c r="L6" s="37" t="s">
        <v>8</v>
      </c>
      <c r="M6" s="30" t="s">
        <v>9</v>
      </c>
      <c r="N6" s="41" t="s">
        <v>10</v>
      </c>
      <c r="O6" s="41" t="s">
        <v>11</v>
      </c>
      <c r="P6" s="37" t="s">
        <v>63</v>
      </c>
      <c r="Q6" s="37" t="s">
        <v>64</v>
      </c>
    </row>
    <row r="7" spans="1:18" ht="60" customHeight="1" thickTop="1">
      <c r="A7" s="69" t="s">
        <v>26</v>
      </c>
      <c r="B7" s="70">
        <v>1</v>
      </c>
      <c r="C7" s="71" t="s">
        <v>38</v>
      </c>
      <c r="D7" s="72">
        <v>2</v>
      </c>
      <c r="E7" s="73" t="s">
        <v>19</v>
      </c>
      <c r="F7" s="71" t="s">
        <v>39</v>
      </c>
      <c r="G7" s="28"/>
      <c r="H7" s="75" t="s">
        <v>56</v>
      </c>
      <c r="I7" s="51" t="s">
        <v>24</v>
      </c>
      <c r="J7" s="51" t="s">
        <v>25</v>
      </c>
      <c r="K7" s="7">
        <f>D7*L7</f>
        <v>800</v>
      </c>
      <c r="L7" s="21">
        <v>400</v>
      </c>
      <c r="M7" s="34"/>
      <c r="N7" s="35">
        <f>D7*M7</f>
        <v>0</v>
      </c>
      <c r="O7" s="26" t="str">
        <f aca="true" t="shared" si="0" ref="O7:O35">IF(ISNUMBER(M7),IF(M7&gt;L7,"NEVYHOVUJE","VYHOVUJE")," ")</f>
        <v xml:space="preserve"> </v>
      </c>
      <c r="P7" s="77" t="s">
        <v>14</v>
      </c>
      <c r="Q7" s="78" t="s">
        <v>13</v>
      </c>
      <c r="R7" s="79"/>
    </row>
    <row r="8" spans="2:18" ht="60" customHeight="1">
      <c r="B8" s="81">
        <v>2</v>
      </c>
      <c r="C8" s="71" t="s">
        <v>20</v>
      </c>
      <c r="D8" s="72">
        <v>2</v>
      </c>
      <c r="E8" s="73" t="s">
        <v>19</v>
      </c>
      <c r="F8" s="71" t="s">
        <v>36</v>
      </c>
      <c r="G8" s="20"/>
      <c r="H8" s="83"/>
      <c r="I8" s="52"/>
      <c r="J8" s="52"/>
      <c r="K8" s="5">
        <f>D8*L8</f>
        <v>4600</v>
      </c>
      <c r="L8" s="21">
        <v>2300</v>
      </c>
      <c r="M8" s="23"/>
      <c r="N8" s="27">
        <f>D8*M8</f>
        <v>0</v>
      </c>
      <c r="O8" s="24" t="str">
        <f t="shared" si="0"/>
        <v xml:space="preserve"> </v>
      </c>
      <c r="P8" s="85" t="s">
        <v>15</v>
      </c>
      <c r="Q8" s="86" t="s">
        <v>3</v>
      </c>
      <c r="R8" s="79"/>
    </row>
    <row r="9" spans="2:18" ht="60" customHeight="1">
      <c r="B9" s="81">
        <v>3</v>
      </c>
      <c r="C9" s="71" t="s">
        <v>21</v>
      </c>
      <c r="D9" s="72">
        <v>2</v>
      </c>
      <c r="E9" s="73" t="s">
        <v>19</v>
      </c>
      <c r="F9" s="71" t="s">
        <v>36</v>
      </c>
      <c r="G9" s="20"/>
      <c r="H9" s="83"/>
      <c r="I9" s="52"/>
      <c r="J9" s="52"/>
      <c r="K9" s="5">
        <f>D9*L9</f>
        <v>4600</v>
      </c>
      <c r="L9" s="21">
        <v>2300</v>
      </c>
      <c r="M9" s="23"/>
      <c r="N9" s="27">
        <f>D9*M9</f>
        <v>0</v>
      </c>
      <c r="O9" s="24" t="str">
        <f t="shared" si="0"/>
        <v xml:space="preserve"> </v>
      </c>
      <c r="P9" s="87"/>
      <c r="Q9" s="52"/>
      <c r="R9" s="79"/>
    </row>
    <row r="10" spans="2:18" ht="60" customHeight="1">
      <c r="B10" s="81">
        <v>4</v>
      </c>
      <c r="C10" s="71" t="s">
        <v>22</v>
      </c>
      <c r="D10" s="72">
        <v>2</v>
      </c>
      <c r="E10" s="73" t="s">
        <v>19</v>
      </c>
      <c r="F10" s="71" t="s">
        <v>36</v>
      </c>
      <c r="G10" s="20"/>
      <c r="H10" s="83"/>
      <c r="I10" s="52"/>
      <c r="J10" s="52"/>
      <c r="K10" s="5">
        <f>D10*L10</f>
        <v>4600</v>
      </c>
      <c r="L10" s="21">
        <v>2300</v>
      </c>
      <c r="M10" s="23"/>
      <c r="N10" s="27">
        <f>D10*M10</f>
        <v>0</v>
      </c>
      <c r="O10" s="24" t="str">
        <f t="shared" si="0"/>
        <v xml:space="preserve"> </v>
      </c>
      <c r="P10" s="87"/>
      <c r="Q10" s="52"/>
      <c r="R10" s="79"/>
    </row>
    <row r="11" spans="1:18" ht="60" customHeight="1" thickBot="1">
      <c r="A11" s="88"/>
      <c r="B11" s="89">
        <v>5</v>
      </c>
      <c r="C11" s="90" t="s">
        <v>23</v>
      </c>
      <c r="D11" s="91">
        <v>2</v>
      </c>
      <c r="E11" s="92" t="s">
        <v>19</v>
      </c>
      <c r="F11" s="90" t="s">
        <v>37</v>
      </c>
      <c r="G11" s="31"/>
      <c r="H11" s="93"/>
      <c r="I11" s="53"/>
      <c r="J11" s="53"/>
      <c r="K11" s="6">
        <f>D11*L11</f>
        <v>5000</v>
      </c>
      <c r="L11" s="40">
        <v>2500</v>
      </c>
      <c r="M11" s="39"/>
      <c r="N11" s="33">
        <f>D11*M11</f>
        <v>0</v>
      </c>
      <c r="O11" s="25" t="str">
        <f t="shared" si="0"/>
        <v xml:space="preserve"> </v>
      </c>
      <c r="P11" s="94"/>
      <c r="Q11" s="53"/>
      <c r="R11" s="79"/>
    </row>
    <row r="12" spans="1:18" ht="75.75" customHeight="1" thickTop="1">
      <c r="A12" s="69" t="s">
        <v>27</v>
      </c>
      <c r="B12" s="70">
        <v>6</v>
      </c>
      <c r="C12" s="95" t="s">
        <v>30</v>
      </c>
      <c r="D12" s="96">
        <v>1</v>
      </c>
      <c r="E12" s="97" t="s">
        <v>19</v>
      </c>
      <c r="F12" s="95" t="s">
        <v>28</v>
      </c>
      <c r="G12" s="28"/>
      <c r="H12" s="75" t="s">
        <v>56</v>
      </c>
      <c r="I12" s="75" t="s">
        <v>35</v>
      </c>
      <c r="J12" s="75" t="s">
        <v>34</v>
      </c>
      <c r="K12" s="7">
        <f>D12*L12</f>
        <v>2100</v>
      </c>
      <c r="L12" s="38">
        <v>2100</v>
      </c>
      <c r="M12" s="34"/>
      <c r="N12" s="36">
        <f>D12*M12</f>
        <v>0</v>
      </c>
      <c r="O12" s="26" t="str">
        <f t="shared" si="0"/>
        <v xml:space="preserve"> </v>
      </c>
      <c r="P12" s="48" t="s">
        <v>14</v>
      </c>
      <c r="Q12" s="51" t="s">
        <v>3</v>
      </c>
      <c r="R12" s="79"/>
    </row>
    <row r="13" spans="2:18" ht="34.5" customHeight="1">
      <c r="B13" s="98">
        <v>7</v>
      </c>
      <c r="C13" s="95" t="s">
        <v>31</v>
      </c>
      <c r="D13" s="72">
        <v>1</v>
      </c>
      <c r="E13" s="97" t="s">
        <v>19</v>
      </c>
      <c r="F13" s="95" t="s">
        <v>29</v>
      </c>
      <c r="G13" s="20"/>
      <c r="H13" s="83"/>
      <c r="I13" s="83"/>
      <c r="J13" s="83"/>
      <c r="K13" s="5">
        <f>D13*L13</f>
        <v>2300</v>
      </c>
      <c r="L13" s="21">
        <v>2300</v>
      </c>
      <c r="M13" s="23"/>
      <c r="N13" s="27">
        <f>D13*M13</f>
        <v>0</v>
      </c>
      <c r="O13" s="24" t="str">
        <f t="shared" si="0"/>
        <v xml:space="preserve"> </v>
      </c>
      <c r="P13" s="49"/>
      <c r="Q13" s="52"/>
      <c r="R13" s="79"/>
    </row>
    <row r="14" spans="2:18" ht="57.75" customHeight="1">
      <c r="B14" s="81">
        <v>8</v>
      </c>
      <c r="C14" s="95" t="s">
        <v>32</v>
      </c>
      <c r="D14" s="72">
        <v>1</v>
      </c>
      <c r="E14" s="97" t="s">
        <v>19</v>
      </c>
      <c r="F14" s="95" t="s">
        <v>29</v>
      </c>
      <c r="G14" s="20"/>
      <c r="H14" s="83"/>
      <c r="I14" s="83"/>
      <c r="J14" s="83"/>
      <c r="K14" s="5">
        <f>D14*L14</f>
        <v>2300</v>
      </c>
      <c r="L14" s="21">
        <v>2300</v>
      </c>
      <c r="M14" s="23"/>
      <c r="N14" s="27">
        <f>D14*M14</f>
        <v>0</v>
      </c>
      <c r="O14" s="24" t="str">
        <f t="shared" si="0"/>
        <v xml:space="preserve"> </v>
      </c>
      <c r="P14" s="49"/>
      <c r="Q14" s="52"/>
      <c r="R14" s="79"/>
    </row>
    <row r="15" spans="2:18" ht="42.75" customHeight="1" thickBot="1">
      <c r="B15" s="89">
        <v>9</v>
      </c>
      <c r="C15" s="90" t="s">
        <v>33</v>
      </c>
      <c r="D15" s="91">
        <v>1</v>
      </c>
      <c r="E15" s="92" t="s">
        <v>19</v>
      </c>
      <c r="F15" s="90" t="s">
        <v>29</v>
      </c>
      <c r="G15" s="31"/>
      <c r="H15" s="93"/>
      <c r="I15" s="93"/>
      <c r="J15" s="93"/>
      <c r="K15" s="6">
        <f>D15*L15</f>
        <v>2300</v>
      </c>
      <c r="L15" s="22">
        <v>2300</v>
      </c>
      <c r="M15" s="39"/>
      <c r="N15" s="33">
        <f>D15*M15</f>
        <v>0</v>
      </c>
      <c r="O15" s="25" t="str">
        <f t="shared" si="0"/>
        <v xml:space="preserve"> </v>
      </c>
      <c r="P15" s="54"/>
      <c r="Q15" s="53"/>
      <c r="R15" s="79"/>
    </row>
    <row r="16" spans="1:18" ht="50.25" customHeight="1" thickTop="1">
      <c r="A16" s="80" t="s">
        <v>40</v>
      </c>
      <c r="B16" s="70">
        <v>10</v>
      </c>
      <c r="C16" s="95" t="s">
        <v>47</v>
      </c>
      <c r="D16" s="96">
        <v>1</v>
      </c>
      <c r="E16" s="97" t="s">
        <v>19</v>
      </c>
      <c r="F16" s="95" t="s">
        <v>44</v>
      </c>
      <c r="G16" s="28"/>
      <c r="H16" s="75" t="s">
        <v>56</v>
      </c>
      <c r="I16" s="75" t="s">
        <v>42</v>
      </c>
      <c r="J16" s="75" t="s">
        <v>43</v>
      </c>
      <c r="K16" s="7">
        <f>D16*L16</f>
        <v>2247</v>
      </c>
      <c r="L16" s="38">
        <v>2247</v>
      </c>
      <c r="M16" s="34"/>
      <c r="N16" s="36">
        <f>D16*M16</f>
        <v>0</v>
      </c>
      <c r="O16" s="26" t="str">
        <f t="shared" si="0"/>
        <v xml:space="preserve"> </v>
      </c>
      <c r="P16" s="48" t="s">
        <v>14</v>
      </c>
      <c r="Q16" s="51" t="s">
        <v>3</v>
      </c>
      <c r="R16" s="79"/>
    </row>
    <row r="17" spans="2:18" ht="50.25" customHeight="1">
      <c r="B17" s="98">
        <v>11</v>
      </c>
      <c r="C17" s="95" t="s">
        <v>46</v>
      </c>
      <c r="D17" s="72">
        <v>1</v>
      </c>
      <c r="E17" s="97" t="s">
        <v>19</v>
      </c>
      <c r="F17" s="95" t="s">
        <v>44</v>
      </c>
      <c r="G17" s="20"/>
      <c r="H17" s="83"/>
      <c r="I17" s="83"/>
      <c r="J17" s="83"/>
      <c r="K17" s="5">
        <f>D17*L17</f>
        <v>2247</v>
      </c>
      <c r="L17" s="38">
        <v>2247</v>
      </c>
      <c r="M17" s="23"/>
      <c r="N17" s="27">
        <f>D17*M17</f>
        <v>0</v>
      </c>
      <c r="O17" s="24" t="str">
        <f t="shared" si="0"/>
        <v xml:space="preserve"> </v>
      </c>
      <c r="P17" s="49"/>
      <c r="Q17" s="52"/>
      <c r="R17" s="79"/>
    </row>
    <row r="18" spans="2:18" ht="50.25" customHeight="1">
      <c r="B18" s="81">
        <v>12</v>
      </c>
      <c r="C18" s="95" t="s">
        <v>53</v>
      </c>
      <c r="D18" s="72">
        <v>1</v>
      </c>
      <c r="E18" s="97" t="s">
        <v>19</v>
      </c>
      <c r="F18" s="95" t="s">
        <v>45</v>
      </c>
      <c r="G18" s="20"/>
      <c r="H18" s="83"/>
      <c r="I18" s="83"/>
      <c r="J18" s="83"/>
      <c r="K18" s="5">
        <f>D18*L18</f>
        <v>2258</v>
      </c>
      <c r="L18" s="38">
        <v>2258</v>
      </c>
      <c r="M18" s="23"/>
      <c r="N18" s="27">
        <f>D18*M18</f>
        <v>0</v>
      </c>
      <c r="O18" s="24" t="str">
        <f t="shared" si="0"/>
        <v xml:space="preserve"> </v>
      </c>
      <c r="P18" s="49"/>
      <c r="Q18" s="52"/>
      <c r="R18" s="79"/>
    </row>
    <row r="19" spans="2:18" ht="50.25" customHeight="1">
      <c r="B19" s="98">
        <v>13</v>
      </c>
      <c r="C19" s="95" t="s">
        <v>48</v>
      </c>
      <c r="D19" s="72">
        <v>2</v>
      </c>
      <c r="E19" s="97" t="s">
        <v>19</v>
      </c>
      <c r="F19" s="95" t="s">
        <v>41</v>
      </c>
      <c r="G19" s="20"/>
      <c r="H19" s="83"/>
      <c r="I19" s="83"/>
      <c r="J19" s="83"/>
      <c r="K19" s="5">
        <f>D19*L19</f>
        <v>3142</v>
      </c>
      <c r="L19" s="38">
        <v>1571</v>
      </c>
      <c r="M19" s="23"/>
      <c r="N19" s="27">
        <f>D19*M19</f>
        <v>0</v>
      </c>
      <c r="O19" s="24" t="str">
        <f t="shared" si="0"/>
        <v xml:space="preserve"> </v>
      </c>
      <c r="P19" s="50"/>
      <c r="Q19" s="52"/>
      <c r="R19" s="79"/>
    </row>
    <row r="20" spans="2:18" ht="50.25" customHeight="1">
      <c r="B20" s="81">
        <v>14</v>
      </c>
      <c r="C20" s="71" t="s">
        <v>49</v>
      </c>
      <c r="D20" s="72">
        <v>1</v>
      </c>
      <c r="E20" s="73" t="s">
        <v>19</v>
      </c>
      <c r="F20" s="71" t="s">
        <v>65</v>
      </c>
      <c r="G20" s="20"/>
      <c r="H20" s="83"/>
      <c r="I20" s="83"/>
      <c r="J20" s="83"/>
      <c r="K20" s="5">
        <f>D20*L20</f>
        <v>300</v>
      </c>
      <c r="L20" s="21">
        <v>300</v>
      </c>
      <c r="M20" s="23"/>
      <c r="N20" s="27">
        <f>D20*M20</f>
        <v>0</v>
      </c>
      <c r="O20" s="24" t="str">
        <f t="shared" si="0"/>
        <v xml:space="preserve"> </v>
      </c>
      <c r="P20" s="99" t="s">
        <v>15</v>
      </c>
      <c r="Q20" s="52"/>
      <c r="R20" s="79"/>
    </row>
    <row r="21" spans="2:18" ht="50.25" customHeight="1">
      <c r="B21" s="98">
        <v>15</v>
      </c>
      <c r="C21" s="71" t="s">
        <v>50</v>
      </c>
      <c r="D21" s="72">
        <v>1</v>
      </c>
      <c r="E21" s="73" t="s">
        <v>19</v>
      </c>
      <c r="F21" s="71" t="s">
        <v>66</v>
      </c>
      <c r="G21" s="20"/>
      <c r="H21" s="83"/>
      <c r="I21" s="83"/>
      <c r="J21" s="83"/>
      <c r="K21" s="5">
        <f>D21*L21</f>
        <v>700</v>
      </c>
      <c r="L21" s="21">
        <v>700</v>
      </c>
      <c r="M21" s="23"/>
      <c r="N21" s="27">
        <f>D21*M21</f>
        <v>0</v>
      </c>
      <c r="O21" s="24" t="str">
        <f t="shared" si="0"/>
        <v xml:space="preserve"> </v>
      </c>
      <c r="P21" s="49"/>
      <c r="Q21" s="52"/>
      <c r="R21" s="79"/>
    </row>
    <row r="22" spans="2:18" ht="50.25" customHeight="1">
      <c r="B22" s="81">
        <v>16</v>
      </c>
      <c r="C22" s="71" t="s">
        <v>51</v>
      </c>
      <c r="D22" s="72">
        <v>2</v>
      </c>
      <c r="E22" s="73" t="s">
        <v>19</v>
      </c>
      <c r="F22" s="71" t="s">
        <v>67</v>
      </c>
      <c r="G22" s="20"/>
      <c r="H22" s="83"/>
      <c r="I22" s="83"/>
      <c r="J22" s="83"/>
      <c r="K22" s="5">
        <f>D22*L22</f>
        <v>702</v>
      </c>
      <c r="L22" s="21">
        <v>351</v>
      </c>
      <c r="M22" s="23"/>
      <c r="N22" s="27">
        <f>D22*M22</f>
        <v>0</v>
      </c>
      <c r="O22" s="24" t="str">
        <f t="shared" si="0"/>
        <v xml:space="preserve"> </v>
      </c>
      <c r="P22" s="49"/>
      <c r="Q22" s="52"/>
      <c r="R22" s="79"/>
    </row>
    <row r="23" spans="2:18" ht="50.25" customHeight="1" thickBot="1">
      <c r="B23" s="89">
        <v>17</v>
      </c>
      <c r="C23" s="100" t="s">
        <v>52</v>
      </c>
      <c r="D23" s="91">
        <v>1</v>
      </c>
      <c r="E23" s="101" t="s">
        <v>19</v>
      </c>
      <c r="F23" s="102" t="s">
        <v>68</v>
      </c>
      <c r="G23" s="31"/>
      <c r="H23" s="93"/>
      <c r="I23" s="93"/>
      <c r="J23" s="93"/>
      <c r="K23" s="6">
        <f>D23*L23</f>
        <v>500</v>
      </c>
      <c r="L23" s="40">
        <v>500</v>
      </c>
      <c r="M23" s="39"/>
      <c r="N23" s="33">
        <f>D23*M23</f>
        <v>0</v>
      </c>
      <c r="O23" s="25" t="str">
        <f t="shared" si="0"/>
        <v xml:space="preserve"> </v>
      </c>
      <c r="P23" s="54"/>
      <c r="Q23" s="53"/>
      <c r="R23" s="79"/>
    </row>
    <row r="24" spans="2:18" ht="16.5" hidden="1" thickBot="1" thickTop="1">
      <c r="B24" s="70">
        <v>18</v>
      </c>
      <c r="C24" s="103"/>
      <c r="D24" s="104"/>
      <c r="E24" s="105"/>
      <c r="F24" s="106"/>
      <c r="G24" s="74"/>
      <c r="H24" s="107"/>
      <c r="I24" s="105"/>
      <c r="J24" s="105"/>
      <c r="K24" s="7">
        <f>D24*L24</f>
        <v>0</v>
      </c>
      <c r="L24" s="38"/>
      <c r="M24" s="76"/>
      <c r="N24" s="36">
        <f>D24*M24</f>
        <v>0</v>
      </c>
      <c r="O24" s="26" t="str">
        <f t="shared" si="0"/>
        <v xml:space="preserve"> </v>
      </c>
      <c r="P24" s="108"/>
      <c r="Q24" s="109"/>
      <c r="R24" s="79"/>
    </row>
    <row r="25" spans="2:17" ht="16.5" hidden="1" thickBot="1" thickTop="1">
      <c r="B25" s="98">
        <v>19</v>
      </c>
      <c r="C25" s="110"/>
      <c r="D25" s="111"/>
      <c r="E25" s="112"/>
      <c r="F25" s="113"/>
      <c r="G25" s="82"/>
      <c r="H25" s="114"/>
      <c r="I25" s="112"/>
      <c r="J25" s="112"/>
      <c r="K25" s="5">
        <f>D25*L25</f>
        <v>0</v>
      </c>
      <c r="L25" s="21"/>
      <c r="M25" s="84"/>
      <c r="N25" s="27">
        <f>D25*M25</f>
        <v>0</v>
      </c>
      <c r="O25" s="24" t="str">
        <f t="shared" si="0"/>
        <v xml:space="preserve"> </v>
      </c>
      <c r="P25" s="115"/>
      <c r="Q25" s="116"/>
    </row>
    <row r="26" spans="2:17" ht="16.5" hidden="1" thickBot="1" thickTop="1">
      <c r="B26" s="81">
        <v>20</v>
      </c>
      <c r="C26" s="110"/>
      <c r="D26" s="111"/>
      <c r="E26" s="112"/>
      <c r="F26" s="113"/>
      <c r="G26" s="82"/>
      <c r="H26" s="114"/>
      <c r="I26" s="112"/>
      <c r="J26" s="112"/>
      <c r="K26" s="5">
        <f>D26*L26</f>
        <v>0</v>
      </c>
      <c r="L26" s="21"/>
      <c r="M26" s="84"/>
      <c r="N26" s="27">
        <f>D26*M26</f>
        <v>0</v>
      </c>
      <c r="O26" s="24" t="str">
        <f t="shared" si="0"/>
        <v xml:space="preserve"> </v>
      </c>
      <c r="P26" s="115"/>
      <c r="Q26" s="116"/>
    </row>
    <row r="27" spans="2:17" ht="16.5" hidden="1" thickBot="1" thickTop="1">
      <c r="B27" s="98">
        <v>21</v>
      </c>
      <c r="C27" s="110"/>
      <c r="D27" s="111"/>
      <c r="E27" s="112"/>
      <c r="F27" s="113"/>
      <c r="G27" s="82"/>
      <c r="H27" s="114"/>
      <c r="I27" s="112"/>
      <c r="J27" s="112"/>
      <c r="K27" s="5">
        <f>D27*L27</f>
        <v>0</v>
      </c>
      <c r="L27" s="21"/>
      <c r="M27" s="84"/>
      <c r="N27" s="27">
        <f>D27*M27</f>
        <v>0</v>
      </c>
      <c r="O27" s="24" t="str">
        <f t="shared" si="0"/>
        <v xml:space="preserve"> </v>
      </c>
      <c r="P27" s="115"/>
      <c r="Q27" s="116"/>
    </row>
    <row r="28" spans="2:17" ht="16.5" hidden="1" thickBot="1" thickTop="1">
      <c r="B28" s="81">
        <v>22</v>
      </c>
      <c r="C28" s="110"/>
      <c r="D28" s="111"/>
      <c r="E28" s="112"/>
      <c r="F28" s="113"/>
      <c r="G28" s="82"/>
      <c r="H28" s="114"/>
      <c r="I28" s="112"/>
      <c r="J28" s="112"/>
      <c r="K28" s="5">
        <f>D28*L28</f>
        <v>0</v>
      </c>
      <c r="L28" s="21"/>
      <c r="M28" s="84"/>
      <c r="N28" s="27">
        <f>D28*M28</f>
        <v>0</v>
      </c>
      <c r="O28" s="24" t="str">
        <f t="shared" si="0"/>
        <v xml:space="preserve"> </v>
      </c>
      <c r="P28" s="115"/>
      <c r="Q28" s="116"/>
    </row>
    <row r="29" spans="2:17" ht="16.5" hidden="1" thickBot="1" thickTop="1">
      <c r="B29" s="98">
        <v>23</v>
      </c>
      <c r="C29" s="110"/>
      <c r="D29" s="111"/>
      <c r="E29" s="112"/>
      <c r="F29" s="113"/>
      <c r="G29" s="82"/>
      <c r="H29" s="114"/>
      <c r="I29" s="112"/>
      <c r="J29" s="112"/>
      <c r="K29" s="5">
        <f>D29*L29</f>
        <v>0</v>
      </c>
      <c r="L29" s="21"/>
      <c r="M29" s="84"/>
      <c r="N29" s="27">
        <f>D29*M29</f>
        <v>0</v>
      </c>
      <c r="O29" s="24" t="str">
        <f t="shared" si="0"/>
        <v xml:space="preserve"> </v>
      </c>
      <c r="P29" s="115"/>
      <c r="Q29" s="116"/>
    </row>
    <row r="30" spans="2:17" ht="16.5" hidden="1" thickBot="1" thickTop="1">
      <c r="B30" s="81">
        <v>24</v>
      </c>
      <c r="C30" s="110"/>
      <c r="D30" s="111"/>
      <c r="E30" s="112"/>
      <c r="F30" s="113"/>
      <c r="G30" s="82"/>
      <c r="H30" s="114"/>
      <c r="I30" s="112"/>
      <c r="J30" s="112"/>
      <c r="K30" s="5">
        <f>D30*L30</f>
        <v>0</v>
      </c>
      <c r="L30" s="21"/>
      <c r="M30" s="84"/>
      <c r="N30" s="27">
        <f>D30*M30</f>
        <v>0</v>
      </c>
      <c r="O30" s="24" t="str">
        <f t="shared" si="0"/>
        <v xml:space="preserve"> </v>
      </c>
      <c r="P30" s="115"/>
      <c r="Q30" s="116"/>
    </row>
    <row r="31" spans="2:17" ht="16.5" hidden="1" thickBot="1" thickTop="1">
      <c r="B31" s="98">
        <v>25</v>
      </c>
      <c r="C31" s="110"/>
      <c r="D31" s="111"/>
      <c r="E31" s="112"/>
      <c r="F31" s="113"/>
      <c r="G31" s="82"/>
      <c r="H31" s="114"/>
      <c r="I31" s="112"/>
      <c r="J31" s="112"/>
      <c r="K31" s="5">
        <f>D31*L31</f>
        <v>0</v>
      </c>
      <c r="L31" s="21"/>
      <c r="M31" s="84"/>
      <c r="N31" s="27">
        <f>D31*M31</f>
        <v>0</v>
      </c>
      <c r="O31" s="24" t="str">
        <f t="shared" si="0"/>
        <v xml:space="preserve"> </v>
      </c>
      <c r="P31" s="115"/>
      <c r="Q31" s="116"/>
    </row>
    <row r="32" spans="2:17" ht="16.5" hidden="1" thickBot="1" thickTop="1">
      <c r="B32" s="81">
        <v>26</v>
      </c>
      <c r="C32" s="110"/>
      <c r="D32" s="111"/>
      <c r="E32" s="112"/>
      <c r="F32" s="113"/>
      <c r="G32" s="82"/>
      <c r="H32" s="114"/>
      <c r="I32" s="112"/>
      <c r="J32" s="112"/>
      <c r="K32" s="5">
        <f>D32*L32</f>
        <v>0</v>
      </c>
      <c r="L32" s="21"/>
      <c r="M32" s="84"/>
      <c r="N32" s="27">
        <f>D32*M32</f>
        <v>0</v>
      </c>
      <c r="O32" s="24" t="str">
        <f t="shared" si="0"/>
        <v xml:space="preserve"> </v>
      </c>
      <c r="P32" s="115"/>
      <c r="Q32" s="116"/>
    </row>
    <row r="33" spans="2:17" ht="16.5" hidden="1" thickBot="1" thickTop="1">
      <c r="B33" s="98">
        <v>27</v>
      </c>
      <c r="C33" s="110"/>
      <c r="D33" s="111"/>
      <c r="E33" s="112"/>
      <c r="F33" s="113"/>
      <c r="G33" s="82"/>
      <c r="H33" s="114"/>
      <c r="I33" s="112"/>
      <c r="J33" s="112"/>
      <c r="K33" s="5">
        <f>D33*L33</f>
        <v>0</v>
      </c>
      <c r="L33" s="21"/>
      <c r="M33" s="84"/>
      <c r="N33" s="27">
        <f>D33*M33</f>
        <v>0</v>
      </c>
      <c r="O33" s="24" t="str">
        <f t="shared" si="0"/>
        <v xml:space="preserve"> </v>
      </c>
      <c r="P33" s="115"/>
      <c r="Q33" s="116"/>
    </row>
    <row r="34" spans="2:17" ht="16.5" hidden="1" thickBot="1" thickTop="1">
      <c r="B34" s="81">
        <v>28</v>
      </c>
      <c r="C34" s="110"/>
      <c r="D34" s="111"/>
      <c r="E34" s="112"/>
      <c r="F34" s="113"/>
      <c r="G34" s="82"/>
      <c r="H34" s="114"/>
      <c r="I34" s="112"/>
      <c r="J34" s="112"/>
      <c r="K34" s="5">
        <f>D34*L34</f>
        <v>0</v>
      </c>
      <c r="L34" s="21"/>
      <c r="M34" s="84"/>
      <c r="N34" s="27">
        <f>D34*M34</f>
        <v>0</v>
      </c>
      <c r="O34" s="24" t="str">
        <f t="shared" si="0"/>
        <v xml:space="preserve"> </v>
      </c>
      <c r="P34" s="115"/>
      <c r="Q34" s="116"/>
    </row>
    <row r="35" spans="2:17" ht="16.5" hidden="1" thickBot="1" thickTop="1">
      <c r="B35" s="98">
        <v>29</v>
      </c>
      <c r="C35" s="100"/>
      <c r="D35" s="117"/>
      <c r="E35" s="101"/>
      <c r="F35" s="102"/>
      <c r="G35" s="118"/>
      <c r="H35" s="119"/>
      <c r="I35" s="101"/>
      <c r="J35" s="101"/>
      <c r="K35" s="6">
        <f>D35*L35</f>
        <v>0</v>
      </c>
      <c r="L35" s="22"/>
      <c r="M35" s="120"/>
      <c r="N35" s="33">
        <f>D35*M35</f>
        <v>0</v>
      </c>
      <c r="O35" s="25" t="str">
        <f t="shared" si="0"/>
        <v xml:space="preserve"> </v>
      </c>
      <c r="P35" s="121"/>
      <c r="Q35" s="122"/>
    </row>
    <row r="36" spans="1:18" ht="13.5" customHeight="1" thickBot="1" thickTop="1">
      <c r="A36" s="123"/>
      <c r="B36" s="123"/>
      <c r="C36" s="124"/>
      <c r="D36" s="123"/>
      <c r="E36" s="124"/>
      <c r="F36" s="124"/>
      <c r="G36" s="125"/>
      <c r="H36" s="124"/>
      <c r="I36" s="124"/>
      <c r="J36" s="124"/>
      <c r="K36" s="123"/>
      <c r="L36" s="123"/>
      <c r="M36" s="126"/>
      <c r="N36" s="123"/>
      <c r="O36" s="123"/>
      <c r="P36" s="123"/>
      <c r="R36" s="123"/>
    </row>
    <row r="37" spans="1:17" ht="60.75" customHeight="1" thickBot="1" thickTop="1">
      <c r="A37" s="128"/>
      <c r="B37" s="47" t="s">
        <v>18</v>
      </c>
      <c r="C37" s="47"/>
      <c r="D37" s="47"/>
      <c r="E37" s="47"/>
      <c r="F37" s="47"/>
      <c r="G37" s="47"/>
      <c r="H37" s="4"/>
      <c r="I37" s="129"/>
      <c r="J37" s="129"/>
      <c r="K37" s="1"/>
      <c r="L37" s="37" t="s">
        <v>5</v>
      </c>
      <c r="M37" s="43" t="s">
        <v>6</v>
      </c>
      <c r="N37" s="130"/>
      <c r="O37" s="131"/>
      <c r="P37" s="132"/>
      <c r="Q37" s="133"/>
    </row>
    <row r="38" spans="1:18" ht="33" customHeight="1" thickBot="1" thickTop="1">
      <c r="A38" s="128"/>
      <c r="B38" s="134" t="s">
        <v>4</v>
      </c>
      <c r="C38" s="134"/>
      <c r="D38" s="134"/>
      <c r="E38" s="134"/>
      <c r="F38" s="134"/>
      <c r="G38" s="134"/>
      <c r="H38" s="135"/>
      <c r="I38" s="17"/>
      <c r="J38" s="17"/>
      <c r="K38" s="2"/>
      <c r="L38" s="42">
        <f>SUM(K7:K35)</f>
        <v>40696</v>
      </c>
      <c r="M38" s="44">
        <f>SUM(N7:N35)</f>
        <v>0</v>
      </c>
      <c r="N38" s="136"/>
      <c r="O38" s="137"/>
      <c r="P38" s="138"/>
      <c r="Q38" s="139"/>
      <c r="R38" s="79"/>
    </row>
    <row r="39" spans="1:18" ht="39.75" customHeight="1" thickTop="1">
      <c r="A39" s="128"/>
      <c r="I39" s="18"/>
      <c r="J39" s="18"/>
      <c r="K39" s="142"/>
      <c r="L39" s="142"/>
      <c r="M39" s="138"/>
      <c r="N39" s="138"/>
      <c r="O39" s="138"/>
      <c r="P39" s="3"/>
      <c r="Q39" s="139"/>
      <c r="R39" s="138"/>
    </row>
    <row r="40" spans="1:18" ht="19.9" customHeight="1">
      <c r="A40" s="128"/>
      <c r="I40" s="18"/>
      <c r="J40" s="18"/>
      <c r="K40" s="142"/>
      <c r="L40" s="4"/>
      <c r="M40" s="4"/>
      <c r="N40" s="4"/>
      <c r="O40" s="138"/>
      <c r="P40" s="3"/>
      <c r="Q40" s="139"/>
      <c r="R40" s="138"/>
    </row>
    <row r="41" spans="1:18" ht="71.25" customHeight="1">
      <c r="A41" s="128"/>
      <c r="I41" s="18"/>
      <c r="J41" s="18"/>
      <c r="K41" s="142"/>
      <c r="L41" s="4"/>
      <c r="M41" s="4"/>
      <c r="N41" s="4"/>
      <c r="O41" s="138"/>
      <c r="P41" s="142"/>
      <c r="Q41" s="139"/>
      <c r="R41" s="138"/>
    </row>
    <row r="42" spans="1:18" ht="36" customHeight="1">
      <c r="A42" s="128"/>
      <c r="I42" s="143"/>
      <c r="J42" s="143"/>
      <c r="K42" s="144"/>
      <c r="L42" s="142"/>
      <c r="M42" s="138"/>
      <c r="N42" s="138"/>
      <c r="O42" s="138"/>
      <c r="P42" s="138"/>
      <c r="Q42" s="139"/>
      <c r="R42" s="138"/>
    </row>
    <row r="43" spans="1:18" ht="14.25" customHeight="1">
      <c r="A43" s="128"/>
      <c r="B43" s="138"/>
      <c r="C43" s="145"/>
      <c r="D43" s="146"/>
      <c r="E43" s="147"/>
      <c r="F43" s="145"/>
      <c r="G43" s="142"/>
      <c r="H43" s="145"/>
      <c r="I43" s="148"/>
      <c r="J43" s="148"/>
      <c r="K43" s="142"/>
      <c r="L43" s="142"/>
      <c r="M43" s="138"/>
      <c r="N43" s="138"/>
      <c r="O43" s="138"/>
      <c r="P43" s="138"/>
      <c r="Q43" s="139"/>
      <c r="R43" s="138"/>
    </row>
    <row r="44" spans="1:18" ht="14.25" customHeight="1">
      <c r="A44" s="128"/>
      <c r="B44" s="138"/>
      <c r="C44" s="145"/>
      <c r="D44" s="146"/>
      <c r="E44" s="147"/>
      <c r="F44" s="145"/>
      <c r="G44" s="142"/>
      <c r="H44" s="145"/>
      <c r="I44" s="148"/>
      <c r="J44" s="148"/>
      <c r="K44" s="142"/>
      <c r="L44" s="142"/>
      <c r="M44" s="138"/>
      <c r="N44" s="138"/>
      <c r="O44" s="138"/>
      <c r="P44" s="138"/>
      <c r="Q44" s="139"/>
      <c r="R44" s="138"/>
    </row>
    <row r="45" spans="1:18" ht="14.25" customHeight="1">
      <c r="A45" s="128"/>
      <c r="B45" s="138"/>
      <c r="C45" s="145"/>
      <c r="D45" s="146"/>
      <c r="E45" s="147"/>
      <c r="F45" s="145"/>
      <c r="G45" s="142"/>
      <c r="H45" s="145"/>
      <c r="I45" s="148"/>
      <c r="J45" s="148"/>
      <c r="K45" s="142"/>
      <c r="L45" s="142"/>
      <c r="M45" s="138"/>
      <c r="N45" s="138"/>
      <c r="O45" s="138"/>
      <c r="P45" s="138"/>
      <c r="Q45" s="139"/>
      <c r="R45" s="138"/>
    </row>
    <row r="46" spans="1:18" ht="14.25" customHeight="1">
      <c r="A46" s="128"/>
      <c r="B46" s="138"/>
      <c r="C46" s="145"/>
      <c r="D46" s="146"/>
      <c r="E46" s="147"/>
      <c r="F46" s="145"/>
      <c r="G46" s="142"/>
      <c r="H46" s="145"/>
      <c r="I46" s="148"/>
      <c r="J46" s="148"/>
      <c r="K46" s="142"/>
      <c r="L46" s="142"/>
      <c r="M46" s="138"/>
      <c r="N46" s="138"/>
      <c r="O46" s="138"/>
      <c r="P46" s="138"/>
      <c r="Q46" s="139"/>
      <c r="R46" s="138"/>
    </row>
    <row r="47" spans="3:11" ht="15">
      <c r="C47" s="11"/>
      <c r="D47" s="80"/>
      <c r="E47" s="11"/>
      <c r="F47" s="11"/>
      <c r="G47" s="80"/>
      <c r="H47" s="11"/>
      <c r="J47" s="11"/>
      <c r="K47" s="80"/>
    </row>
    <row r="48" spans="3:11" ht="15">
      <c r="C48" s="11"/>
      <c r="D48" s="80"/>
      <c r="E48" s="11"/>
      <c r="F48" s="11"/>
      <c r="G48" s="80"/>
      <c r="H48" s="11"/>
      <c r="J48" s="11"/>
      <c r="K48" s="80"/>
    </row>
    <row r="49" spans="3:11" ht="15">
      <c r="C49" s="11"/>
      <c r="D49" s="80"/>
      <c r="E49" s="11"/>
      <c r="F49" s="11"/>
      <c r="G49" s="80"/>
      <c r="H49" s="11"/>
      <c r="J49" s="11"/>
      <c r="K49" s="80"/>
    </row>
  </sheetData>
  <sheetProtection password="F79C" sheet="1" objects="1" scenarios="1" selectLockedCells="1"/>
  <mergeCells count="22">
    <mergeCell ref="P8:P11"/>
    <mergeCell ref="Q8:Q11"/>
    <mergeCell ref="I7:I11"/>
    <mergeCell ref="J7:J11"/>
    <mergeCell ref="Q12:Q15"/>
    <mergeCell ref="P12:P15"/>
    <mergeCell ref="H12:H15"/>
    <mergeCell ref="I12:I15"/>
    <mergeCell ref="J12:J15"/>
    <mergeCell ref="P16:P19"/>
    <mergeCell ref="P20:P23"/>
    <mergeCell ref="Q16:Q23"/>
    <mergeCell ref="M37:O37"/>
    <mergeCell ref="B38:G38"/>
    <mergeCell ref="M38:O38"/>
    <mergeCell ref="B1:C1"/>
    <mergeCell ref="M1:O1"/>
    <mergeCell ref="B37:G37"/>
    <mergeCell ref="H16:H23"/>
    <mergeCell ref="I16:I23"/>
    <mergeCell ref="J16:J23"/>
    <mergeCell ref="H7:H11"/>
  </mergeCells>
  <conditionalFormatting sqref="D24:D35 B7:B35">
    <cfRule type="containsBlanks" priority="53" dxfId="0">
      <formula>LEN(TRIM(B7))=0</formula>
    </cfRule>
  </conditionalFormatting>
  <conditionalFormatting sqref="B7:B35">
    <cfRule type="cellIs" priority="48" dxfId="11" operator="greaterThanOrEqual">
      <formula>1</formula>
    </cfRule>
  </conditionalFormatting>
  <conditionalFormatting sqref="O7:O35">
    <cfRule type="cellIs" priority="44" dxfId="10" operator="equal">
      <formula>"NEVYHOVUJE"</formula>
    </cfRule>
    <cfRule type="cellIs" priority="45" dxfId="9" operator="equal">
      <formula>"VYHOVUJE"</formula>
    </cfRule>
  </conditionalFormatting>
  <conditionalFormatting sqref="G7:G35 M7:M35">
    <cfRule type="notContainsBlanks" priority="18" dxfId="8">
      <formula>LEN(TRIM(G7))&gt;0</formula>
    </cfRule>
    <cfRule type="containsBlanks" priority="19" dxfId="4">
      <formula>LEN(TRIM(G7))=0</formula>
    </cfRule>
  </conditionalFormatting>
  <conditionalFormatting sqref="G7:G35 M7:M35">
    <cfRule type="notContainsBlanks" priority="17" dxfId="6">
      <formula>LEN(TRIM(G7))&gt;0</formula>
    </cfRule>
  </conditionalFormatting>
  <conditionalFormatting sqref="G7:G35">
    <cfRule type="notContainsBlanks" priority="16" dxfId="5">
      <formula>LEN(TRIM(G7))&gt;0</formula>
    </cfRule>
    <cfRule type="containsBlanks" priority="20" dxfId="4">
      <formula>LEN(TRIM(G7))=0</formula>
    </cfRule>
  </conditionalFormatting>
  <conditionalFormatting sqref="D7:D8">
    <cfRule type="containsBlanks" priority="4" dxfId="0">
      <formula>LEN(TRIM(D7))=0</formula>
    </cfRule>
  </conditionalFormatting>
  <conditionalFormatting sqref="D9:D11">
    <cfRule type="containsBlanks" priority="3" dxfId="0">
      <formula>LEN(TRIM(D9))=0</formula>
    </cfRule>
  </conditionalFormatting>
  <conditionalFormatting sqref="D12:D15">
    <cfRule type="containsBlanks" priority="2" dxfId="0">
      <formula>LEN(TRIM(D12))=0</formula>
    </cfRule>
  </conditionalFormatting>
  <conditionalFormatting sqref="D16:D23">
    <cfRule type="containsBlanks" priority="1" dxfId="0">
      <formula>LEN(TRIM(D16))=0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2015-06-17T10:31:14Z</cp:lastPrinted>
  <dcterms:created xsi:type="dcterms:W3CDTF">2014-03-05T12:43:32Z</dcterms:created>
  <dcterms:modified xsi:type="dcterms:W3CDTF">2018-03-05T10:53:34Z</dcterms:modified>
  <cp:category/>
  <cp:version/>
  <cp:contentType/>
  <cp:contentStatus/>
</cp:coreProperties>
</file>