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8625"/>
  <workbookPr defaultThemeVersion="124226"/>
  <bookViews>
    <workbookView xWindow="0" yWindow="0" windowWidth="21525" windowHeight="7935" tabRatio="939" activeTab="0"/>
  </bookViews>
  <sheets>
    <sheet name="Tonery" sheetId="22" r:id="rId1"/>
  </sheets>
  <definedNames>
    <definedName name="_xlnm.Print_Area" localSheetId="0">'Tonery'!$A$1:$O$20</definedName>
  </definedNames>
  <calcPr calcId="171027"/>
</workbook>
</file>

<file path=xl/sharedStrings.xml><?xml version="1.0" encoding="utf-8"?>
<sst xmlns="http://schemas.openxmlformats.org/spreadsheetml/2006/main" count="79" uniqueCount="63">
  <si>
    <t>Množství</t>
  </si>
  <si>
    <t>Položka</t>
  </si>
  <si>
    <t>Obchodní název + typ</t>
  </si>
  <si>
    <t>30125110-5 - Tonery pro laserové tiskárny/faxové přístroje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</si>
  <si>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</si>
  <si>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</si>
  <si>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</si>
  <si>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</si>
  <si>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</si>
  <si>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</si>
  <si>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</si>
  <si>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</si>
  <si>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44613700-7 - Nádoby na odpad</t>
  </si>
  <si>
    <t>Originální toner. Výtěžnost 5000 stran.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</si>
  <si>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</si>
  <si>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</si>
  <si>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</si>
  <si>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</si>
  <si>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Originální toner. Výtěžnost 7000 stran.</t>
  </si>
  <si>
    <t xml:space="preserve">Originální, nebo kompatibilní toner splňující podmínky certifikátu STMC. Minimální výtěžnost při 5% pokrytí 6500 stran. </t>
  </si>
  <si>
    <t xml:space="preserve">Originální, nebo kompatibilní toner splňující podmínky certifikátu STMC. Minimální výtěžnost při 5% pokrytí 3500 stran. </t>
  </si>
  <si>
    <t xml:space="preserve">Originální, nebo kompatibilní toner splňující podmínky certifikátu STMC. Minimální výtěžnost při 5% pokrytí 6000 stran. </t>
  </si>
  <si>
    <t>Plzeň, Sedláčkova 19,  SD 205</t>
  </si>
  <si>
    <t xml:space="preserve">Marcela Vrbková         37763 5503    </t>
  </si>
  <si>
    <t>Originální toner, výtěžnost 2 000stran</t>
  </si>
  <si>
    <t>Plzeň, Klatovská 51 KL216</t>
  </si>
  <si>
    <t>KVD - p.Vrbík, 606665143</t>
  </si>
  <si>
    <t>odpadní nádobka na toner TA DCC 2935 -typ WT 860</t>
  </si>
  <si>
    <t>Originální odpadní nádobka</t>
  </si>
  <si>
    <t>DFAV - Suchomelová 724005497</t>
  </si>
  <si>
    <t>Tonery - 054 - 2017 (T-054-2017)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</si>
  <si>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</si>
  <si>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</si>
  <si>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</si>
  <si>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</si>
  <si>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</si>
  <si>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</t>
  </si>
  <si>
    <t>CPV - výběr
TONERY</t>
  </si>
  <si>
    <t>Priloha_c._1_Kupni_smlouvy_technicka_specifikace_T-054-2017</t>
  </si>
  <si>
    <t xml:space="preserve">Toner do tiskárny OKI B412 - černý  </t>
  </si>
  <si>
    <t xml:space="preserve">Toner do tiskárny OKI MC562Y - žlutý  </t>
  </si>
  <si>
    <t xml:space="preserve">Toner do tiskárny OKI MC562W - černý  </t>
  </si>
  <si>
    <t>Toner do tiskárny HP LaserJet P2055 dn - černý</t>
  </si>
  <si>
    <t>Toner do tiskárny HP Color LaserJet CM2320 fxi MFP - černá</t>
  </si>
  <si>
    <t>Toner do tiskárny HP Color LaserJet 1320n</t>
  </si>
  <si>
    <t>Toner do tiskárny OKI MC352 yellow</t>
  </si>
  <si>
    <t>Toner do tiskárny OKI MC352 cyan</t>
  </si>
  <si>
    <t>Toner do tiskárny OKI MC352magenta</t>
  </si>
  <si>
    <t>Toner do zařízení TA DCC 2935</t>
  </si>
  <si>
    <t>Originální toner, výtěžnost 25000 stran při 5% pokrytí</t>
  </si>
  <si>
    <t xml:space="preserve">Maximální cena za jednotlivé položky 
 v Kč BEZ DPH </t>
  </si>
  <si>
    <t>Technická 8,
NTIS,Plzeň</t>
  </si>
  <si>
    <t>Kompatibilní CE505X</t>
  </si>
  <si>
    <t>Kompatibilní CC530A</t>
  </si>
  <si>
    <t>Kompatibilní Q5949X</t>
  </si>
  <si>
    <t>OKI 44469704</t>
  </si>
  <si>
    <t>OKI 44469706</t>
  </si>
  <si>
    <t>OKI 44469705</t>
  </si>
  <si>
    <t>Kyocera WT-860</t>
  </si>
  <si>
    <t>Triumph Adler TK-2930B</t>
  </si>
  <si>
    <t>OKI 44469722</t>
  </si>
  <si>
    <t>OKI 45807106</t>
  </si>
  <si>
    <t>OKI 44973508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</si>
</sst>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4" fillId="5" borderId="6" xfId="0" applyNumberFormat="1" applyFon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4" fillId="5" borderId="1" xfId="0" applyNumberFormat="1" applyFon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3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8" xfId="0" applyNumberFormat="1" applyBorder="1" applyAlignment="1" applyProtection="1">
      <alignment horizontal="center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4" fillId="5" borderId="6" xfId="0" applyNumberFormat="1" applyFont="1" applyFill="1" applyBorder="1" applyAlignment="1" applyProtection="1">
      <alignment horizontal="left" vertical="center" wrapText="1" shrinkToFit="1"/>
      <protection/>
    </xf>
    <xf numFmtId="1" fontId="0" fillId="5" borderId="6" xfId="0" applyNumberFormat="1" applyFill="1" applyBorder="1" applyAlignment="1" applyProtection="1">
      <alignment horizontal="center" vertical="center" wrapText="1"/>
      <protection/>
    </xf>
    <xf numFmtId="0" fontId="4" fillId="5" borderId="6" xfId="0" applyNumberFormat="1" applyFont="1" applyFill="1" applyBorder="1" applyAlignment="1" applyProtection="1">
      <alignment horizontal="center" vertical="center" wrapText="1" shrinkToFit="1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4" fillId="5" borderId="1" xfId="0" applyNumberFormat="1" applyFont="1" applyFill="1" applyBorder="1" applyAlignment="1" applyProtection="1">
      <alignment horizontal="left" vertical="center" wrapText="1" shrinkToFit="1"/>
      <protection/>
    </xf>
    <xf numFmtId="1" fontId="0" fillId="5" borderId="1" xfId="0" applyNumberFormat="1" applyFill="1" applyBorder="1" applyAlignment="1" applyProtection="1">
      <alignment horizontal="center" vertical="center" wrapText="1"/>
      <protection/>
    </xf>
    <xf numFmtId="0" fontId="4" fillId="5" borderId="1" xfId="0" applyNumberFormat="1" applyFont="1" applyFill="1" applyBorder="1" applyAlignment="1" applyProtection="1">
      <alignment horizontal="center" vertical="center" wrapText="1" shrinkToFit="1"/>
      <protection/>
    </xf>
    <xf numFmtId="0" fontId="4" fillId="5" borderId="1" xfId="0" applyNumberFormat="1" applyFont="1" applyFill="1" applyBorder="1" applyAlignment="1" applyProtection="1">
      <alignment horizontal="left" vertical="center" wrapText="1"/>
      <protection/>
    </xf>
    <xf numFmtId="0" fontId="4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4" fillId="5" borderId="2" xfId="0" applyNumberFormat="1" applyFont="1" applyFill="1" applyBorder="1" applyAlignment="1" applyProtection="1">
      <alignment horizontal="left" vertical="center" wrapText="1"/>
      <protection/>
    </xf>
    <xf numFmtId="1" fontId="0" fillId="5" borderId="2" xfId="0" applyNumberFormat="1" applyFill="1" applyBorder="1" applyAlignment="1" applyProtection="1">
      <alignment horizontal="center" vertical="center" wrapText="1"/>
      <protection/>
    </xf>
    <xf numFmtId="0" fontId="4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left" vertical="center" wrapText="1"/>
      <protection/>
    </xf>
    <xf numFmtId="0" fontId="0" fillId="5" borderId="1" xfId="0" applyNumberFormat="1" applyFill="1" applyBorder="1" applyAlignment="1" applyProtection="1">
      <alignment horizontal="left" vertical="center" wrapText="1"/>
      <protection/>
    </xf>
    <xf numFmtId="0" fontId="0" fillId="5" borderId="2" xfId="0" applyNumberFormat="1" applyFont="1" applyFill="1" applyBorder="1" applyAlignment="1" applyProtection="1">
      <alignment horizontal="left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3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justify" vertical="center" wrapText="1"/>
      <protection/>
    </xf>
    <xf numFmtId="0" fontId="12" fillId="0" borderId="0" xfId="0" applyNumberFormat="1" applyFont="1" applyBorder="1" applyAlignment="1" applyProtection="1">
      <alignment horizontal="justify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4" fillId="5" borderId="6" xfId="0" applyNumberFormat="1" applyFont="1" applyFill="1" applyBorder="1" applyAlignment="1" applyProtection="1">
      <alignment horizontal="center" vertical="center" wrapText="1"/>
      <protection/>
    </xf>
    <xf numFmtId="0" fontId="4" fillId="5" borderId="1" xfId="0" applyNumberFormat="1" applyFont="1" applyFill="1" applyBorder="1" applyAlignment="1" applyProtection="1">
      <alignment horizontal="center" vertical="center" wrapText="1"/>
      <protection/>
    </xf>
    <xf numFmtId="0" fontId="4" fillId="5" borderId="2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tabSelected="1" zoomScale="90" zoomScaleNormal="90" zoomScaleSheetLayoutView="55" workbookViewId="0" topLeftCell="A6">
      <selection activeCell="F11" sqref="F11"/>
    </sheetView>
  </sheetViews>
  <sheetFormatPr defaultColWidth="8.8515625" defaultRowHeight="15"/>
  <cols>
    <col min="1" max="1" width="5.7109375" style="62" customWidth="1"/>
    <col min="2" max="2" width="48.7109375" style="8" customWidth="1"/>
    <col min="3" max="3" width="9.7109375" style="87" customWidth="1"/>
    <col min="4" max="4" width="9.00390625" style="12" customWidth="1"/>
    <col min="5" max="5" width="58.57421875" style="8" customWidth="1"/>
    <col min="6" max="6" width="29.140625" style="88" customWidth="1"/>
    <col min="7" max="7" width="20.8515625" style="8" customWidth="1"/>
    <col min="8" max="8" width="18.57421875" style="9" customWidth="1"/>
    <col min="9" max="9" width="19.421875" style="8" customWidth="1"/>
    <col min="10" max="10" width="22.140625" style="88" hidden="1" customWidth="1"/>
    <col min="11" max="11" width="20.8515625" style="62" customWidth="1"/>
    <col min="12" max="12" width="26.57421875" style="62" customWidth="1"/>
    <col min="13" max="13" width="21.00390625" style="62" customWidth="1"/>
    <col min="14" max="14" width="19.421875" style="62" customWidth="1"/>
    <col min="15" max="15" width="51.7109375" style="81" customWidth="1"/>
    <col min="16" max="16" width="56.8515625" style="62" customWidth="1"/>
    <col min="17" max="16384" width="8.8515625" style="62" customWidth="1"/>
  </cols>
  <sheetData>
    <row r="1" spans="1:15" s="9" customFormat="1" ht="24.6" customHeight="1">
      <c r="A1" s="104" t="s">
        <v>30</v>
      </c>
      <c r="B1" s="105"/>
      <c r="C1" s="12"/>
      <c r="D1" s="12"/>
      <c r="E1" s="8"/>
      <c r="F1" s="45"/>
      <c r="G1" s="46"/>
      <c r="H1" s="47"/>
      <c r="I1" s="8"/>
      <c r="J1" s="8"/>
      <c r="L1" s="108" t="s">
        <v>38</v>
      </c>
      <c r="M1" s="108"/>
      <c r="N1" s="108"/>
      <c r="O1" s="48"/>
    </row>
    <row r="2" spans="2:15" s="9" customFormat="1" ht="18.75" customHeight="1">
      <c r="B2" s="8"/>
      <c r="C2" s="6"/>
      <c r="D2" s="7"/>
      <c r="E2" s="8"/>
      <c r="F2" s="107"/>
      <c r="G2" s="107"/>
      <c r="H2" s="107"/>
      <c r="I2" s="8"/>
      <c r="J2" s="8"/>
      <c r="L2" s="49"/>
      <c r="M2" s="49"/>
      <c r="O2" s="50"/>
    </row>
    <row r="3" spans="1:15" s="9" customFormat="1" ht="23.25" customHeight="1">
      <c r="A3" s="51"/>
      <c r="B3" s="52" t="s">
        <v>11</v>
      </c>
      <c r="C3" s="53"/>
      <c r="D3" s="53"/>
      <c r="E3" s="53"/>
      <c r="F3" s="106"/>
      <c r="G3" s="106"/>
      <c r="H3" s="106"/>
      <c r="I3" s="49"/>
      <c r="J3" s="48"/>
      <c r="K3" s="48"/>
      <c r="L3" s="49"/>
      <c r="M3" s="49"/>
      <c r="O3" s="48"/>
    </row>
    <row r="4" spans="1:15" s="9" customFormat="1" ht="21" customHeight="1" thickBot="1">
      <c r="A4" s="54"/>
      <c r="B4" s="55" t="s">
        <v>15</v>
      </c>
      <c r="C4" s="53"/>
      <c r="D4" s="53"/>
      <c r="E4" s="53"/>
      <c r="F4" s="53"/>
      <c r="G4" s="49"/>
      <c r="H4" s="49"/>
      <c r="I4" s="49"/>
      <c r="J4" s="8"/>
      <c r="K4" s="8"/>
      <c r="L4" s="49"/>
      <c r="M4" s="49"/>
      <c r="O4" s="48"/>
    </row>
    <row r="5" spans="1:15" s="9" customFormat="1" ht="42.75" customHeight="1" thickBot="1">
      <c r="A5" s="10"/>
      <c r="B5" s="11"/>
      <c r="C5" s="12"/>
      <c r="D5" s="12"/>
      <c r="E5" s="8"/>
      <c r="F5" s="17" t="s">
        <v>14</v>
      </c>
      <c r="G5" s="8"/>
      <c r="I5" s="8"/>
      <c r="J5" s="13"/>
      <c r="L5" s="20" t="s">
        <v>14</v>
      </c>
      <c r="O5" s="56"/>
    </row>
    <row r="6" spans="1:15" s="9" customFormat="1" ht="112.5" customHeight="1" thickBot="1" thickTop="1">
      <c r="A6" s="14" t="s">
        <v>1</v>
      </c>
      <c r="B6" s="26" t="s">
        <v>31</v>
      </c>
      <c r="C6" s="26" t="s">
        <v>0</v>
      </c>
      <c r="D6" s="26" t="s">
        <v>32</v>
      </c>
      <c r="E6" s="26" t="s">
        <v>33</v>
      </c>
      <c r="F6" s="23" t="s">
        <v>2</v>
      </c>
      <c r="G6" s="26" t="s">
        <v>34</v>
      </c>
      <c r="H6" s="27" t="s">
        <v>35</v>
      </c>
      <c r="I6" s="26" t="s">
        <v>36</v>
      </c>
      <c r="J6" s="26" t="s">
        <v>50</v>
      </c>
      <c r="K6" s="26" t="s">
        <v>7</v>
      </c>
      <c r="L6" s="21" t="s">
        <v>8</v>
      </c>
      <c r="M6" s="27" t="s">
        <v>9</v>
      </c>
      <c r="N6" s="27" t="s">
        <v>10</v>
      </c>
      <c r="O6" s="26" t="s">
        <v>37</v>
      </c>
    </row>
    <row r="7" spans="1:16" ht="30.75" customHeight="1" thickTop="1">
      <c r="A7" s="57">
        <v>1</v>
      </c>
      <c r="B7" s="58" t="s">
        <v>39</v>
      </c>
      <c r="C7" s="59">
        <v>2</v>
      </c>
      <c r="D7" s="60" t="s">
        <v>17</v>
      </c>
      <c r="E7" s="58" t="s">
        <v>18</v>
      </c>
      <c r="F7" s="29" t="s">
        <v>61</v>
      </c>
      <c r="G7" s="110"/>
      <c r="H7" s="113" t="s">
        <v>23</v>
      </c>
      <c r="I7" s="113" t="s">
        <v>22</v>
      </c>
      <c r="J7" s="30">
        <f aca="true" t="shared" si="0" ref="J7:J17">C7*K7</f>
        <v>4800</v>
      </c>
      <c r="K7" s="31">
        <v>2400</v>
      </c>
      <c r="L7" s="32">
        <v>2328</v>
      </c>
      <c r="M7" s="25">
        <f aca="true" t="shared" si="1" ref="M7:M17">C7*L7</f>
        <v>4656</v>
      </c>
      <c r="N7" s="33" t="str">
        <f aca="true" t="shared" si="2" ref="N7:N17">IF(ISNUMBER(L7),IF(L7&gt;K7,"NEVYHOVUJE","VYHOVUJE")," ")</f>
        <v>VYHOVUJE</v>
      </c>
      <c r="O7" s="110" t="s">
        <v>3</v>
      </c>
      <c r="P7" s="61"/>
    </row>
    <row r="8" spans="1:16" ht="30.75" customHeight="1">
      <c r="A8" s="63">
        <v>2</v>
      </c>
      <c r="B8" s="64" t="s">
        <v>40</v>
      </c>
      <c r="C8" s="65">
        <v>1</v>
      </c>
      <c r="D8" s="66" t="s">
        <v>17</v>
      </c>
      <c r="E8" s="64" t="s">
        <v>13</v>
      </c>
      <c r="F8" s="18" t="s">
        <v>60</v>
      </c>
      <c r="G8" s="112"/>
      <c r="H8" s="114"/>
      <c r="I8" s="114"/>
      <c r="J8" s="4">
        <f t="shared" si="0"/>
        <v>3300</v>
      </c>
      <c r="K8" s="34">
        <v>3300</v>
      </c>
      <c r="L8" s="35">
        <v>3278</v>
      </c>
      <c r="M8" s="19">
        <f t="shared" si="1"/>
        <v>3278</v>
      </c>
      <c r="N8" s="36" t="str">
        <f t="shared" si="2"/>
        <v>VYHOVUJE</v>
      </c>
      <c r="O8" s="112"/>
      <c r="P8" s="61"/>
    </row>
    <row r="9" spans="1:16" ht="30.75" customHeight="1">
      <c r="A9" s="63">
        <v>3</v>
      </c>
      <c r="B9" s="64" t="s">
        <v>41</v>
      </c>
      <c r="C9" s="65">
        <v>1</v>
      </c>
      <c r="D9" s="66" t="s">
        <v>17</v>
      </c>
      <c r="E9" s="64" t="s">
        <v>18</v>
      </c>
      <c r="F9" s="18" t="s">
        <v>62</v>
      </c>
      <c r="G9" s="112"/>
      <c r="H9" s="114"/>
      <c r="I9" s="114"/>
      <c r="J9" s="4">
        <f t="shared" si="0"/>
        <v>2300</v>
      </c>
      <c r="K9" s="34">
        <v>2300</v>
      </c>
      <c r="L9" s="35">
        <v>2059</v>
      </c>
      <c r="M9" s="19">
        <f t="shared" si="1"/>
        <v>2059</v>
      </c>
      <c r="N9" s="36" t="str">
        <f t="shared" si="2"/>
        <v>VYHOVUJE</v>
      </c>
      <c r="O9" s="112"/>
      <c r="P9" s="61"/>
    </row>
    <row r="10" spans="1:16" ht="57.75" customHeight="1">
      <c r="A10" s="63">
        <v>4</v>
      </c>
      <c r="B10" s="67" t="s">
        <v>42</v>
      </c>
      <c r="C10" s="65">
        <v>8</v>
      </c>
      <c r="D10" s="68" t="s">
        <v>17</v>
      </c>
      <c r="E10" s="67" t="s">
        <v>19</v>
      </c>
      <c r="F10" s="18" t="s">
        <v>52</v>
      </c>
      <c r="G10" s="112"/>
      <c r="H10" s="114"/>
      <c r="I10" s="114"/>
      <c r="J10" s="4">
        <f t="shared" si="0"/>
        <v>4000</v>
      </c>
      <c r="K10" s="37">
        <v>500</v>
      </c>
      <c r="L10" s="35">
        <v>254</v>
      </c>
      <c r="M10" s="19">
        <f t="shared" si="1"/>
        <v>2032</v>
      </c>
      <c r="N10" s="36" t="str">
        <f t="shared" si="2"/>
        <v>VYHOVUJE</v>
      </c>
      <c r="O10" s="112"/>
      <c r="P10" s="61"/>
    </row>
    <row r="11" spans="1:16" ht="57.75" customHeight="1">
      <c r="A11" s="63">
        <v>5</v>
      </c>
      <c r="B11" s="67" t="s">
        <v>43</v>
      </c>
      <c r="C11" s="65">
        <v>4</v>
      </c>
      <c r="D11" s="68" t="s">
        <v>17</v>
      </c>
      <c r="E11" s="67" t="s">
        <v>20</v>
      </c>
      <c r="F11" s="18" t="s">
        <v>53</v>
      </c>
      <c r="G11" s="112"/>
      <c r="H11" s="114"/>
      <c r="I11" s="114"/>
      <c r="J11" s="4">
        <f t="shared" si="0"/>
        <v>1800</v>
      </c>
      <c r="K11" s="37">
        <v>450</v>
      </c>
      <c r="L11" s="35">
        <v>237</v>
      </c>
      <c r="M11" s="19">
        <f t="shared" si="1"/>
        <v>948</v>
      </c>
      <c r="N11" s="36" t="str">
        <f t="shared" si="2"/>
        <v>VYHOVUJE</v>
      </c>
      <c r="O11" s="112"/>
      <c r="P11" s="61"/>
    </row>
    <row r="12" spans="1:16" ht="57.75" customHeight="1" thickBot="1">
      <c r="A12" s="69">
        <v>6</v>
      </c>
      <c r="B12" s="70" t="s">
        <v>44</v>
      </c>
      <c r="C12" s="71">
        <v>10</v>
      </c>
      <c r="D12" s="72" t="s">
        <v>17</v>
      </c>
      <c r="E12" s="70" t="s">
        <v>21</v>
      </c>
      <c r="F12" s="22" t="s">
        <v>54</v>
      </c>
      <c r="G12" s="111"/>
      <c r="H12" s="115"/>
      <c r="I12" s="115"/>
      <c r="J12" s="5">
        <f t="shared" si="0"/>
        <v>5000</v>
      </c>
      <c r="K12" s="38">
        <v>500</v>
      </c>
      <c r="L12" s="39">
        <v>254</v>
      </c>
      <c r="M12" s="24">
        <f t="shared" si="1"/>
        <v>2540</v>
      </c>
      <c r="N12" s="40" t="str">
        <f t="shared" si="2"/>
        <v>VYHOVUJE</v>
      </c>
      <c r="O12" s="111"/>
      <c r="P12" s="61"/>
    </row>
    <row r="13" spans="1:16" ht="24" customHeight="1" thickTop="1">
      <c r="A13" s="57">
        <v>7</v>
      </c>
      <c r="B13" s="73" t="s">
        <v>45</v>
      </c>
      <c r="C13" s="59">
        <v>1</v>
      </c>
      <c r="D13" s="42" t="s">
        <v>17</v>
      </c>
      <c r="E13" s="73" t="s">
        <v>24</v>
      </c>
      <c r="F13" s="18" t="s">
        <v>55</v>
      </c>
      <c r="G13" s="110"/>
      <c r="H13" s="110" t="s">
        <v>26</v>
      </c>
      <c r="I13" s="110" t="s">
        <v>25</v>
      </c>
      <c r="J13" s="30">
        <f t="shared" si="0"/>
        <v>1750</v>
      </c>
      <c r="K13" s="41">
        <v>1750</v>
      </c>
      <c r="L13" s="32">
        <v>1669</v>
      </c>
      <c r="M13" s="25">
        <f t="shared" si="1"/>
        <v>1669</v>
      </c>
      <c r="N13" s="33" t="str">
        <f t="shared" si="2"/>
        <v>VYHOVUJE</v>
      </c>
      <c r="O13" s="110" t="s">
        <v>3</v>
      </c>
      <c r="P13" s="61"/>
    </row>
    <row r="14" spans="1:16" ht="24" customHeight="1">
      <c r="A14" s="63">
        <v>8</v>
      </c>
      <c r="B14" s="74" t="s">
        <v>46</v>
      </c>
      <c r="C14" s="65">
        <v>1</v>
      </c>
      <c r="D14" s="43" t="s">
        <v>17</v>
      </c>
      <c r="E14" s="74" t="s">
        <v>24</v>
      </c>
      <c r="F14" s="18" t="s">
        <v>56</v>
      </c>
      <c r="G14" s="112"/>
      <c r="H14" s="112"/>
      <c r="I14" s="112"/>
      <c r="J14" s="4">
        <f t="shared" si="0"/>
        <v>1750</v>
      </c>
      <c r="K14" s="37">
        <v>1750</v>
      </c>
      <c r="L14" s="35">
        <v>1669</v>
      </c>
      <c r="M14" s="19">
        <f t="shared" si="1"/>
        <v>1669</v>
      </c>
      <c r="N14" s="36" t="str">
        <f t="shared" si="2"/>
        <v>VYHOVUJE</v>
      </c>
      <c r="O14" s="112"/>
      <c r="P14" s="61"/>
    </row>
    <row r="15" spans="1:16" ht="24" customHeight="1" thickBot="1">
      <c r="A15" s="69">
        <v>9</v>
      </c>
      <c r="B15" s="75" t="s">
        <v>47</v>
      </c>
      <c r="C15" s="71">
        <v>1</v>
      </c>
      <c r="D15" s="76" t="s">
        <v>17</v>
      </c>
      <c r="E15" s="75" t="s">
        <v>24</v>
      </c>
      <c r="F15" s="18" t="s">
        <v>57</v>
      </c>
      <c r="G15" s="111"/>
      <c r="H15" s="111"/>
      <c r="I15" s="111"/>
      <c r="J15" s="5">
        <f t="shared" si="0"/>
        <v>1750</v>
      </c>
      <c r="K15" s="38">
        <v>1750</v>
      </c>
      <c r="L15" s="39">
        <v>1669</v>
      </c>
      <c r="M15" s="24">
        <f t="shared" si="1"/>
        <v>1669</v>
      </c>
      <c r="N15" s="40" t="str">
        <f t="shared" si="2"/>
        <v>VYHOVUJE</v>
      </c>
      <c r="O15" s="111"/>
      <c r="P15" s="61"/>
    </row>
    <row r="16" spans="1:16" ht="33.75" customHeight="1" thickTop="1">
      <c r="A16" s="57">
        <v>10</v>
      </c>
      <c r="B16" s="73" t="s">
        <v>27</v>
      </c>
      <c r="C16" s="59">
        <v>2</v>
      </c>
      <c r="D16" s="42" t="s">
        <v>17</v>
      </c>
      <c r="E16" s="73" t="s">
        <v>28</v>
      </c>
      <c r="F16" s="29" t="s">
        <v>58</v>
      </c>
      <c r="G16" s="110"/>
      <c r="H16" s="110" t="s">
        <v>29</v>
      </c>
      <c r="I16" s="110" t="s">
        <v>51</v>
      </c>
      <c r="J16" s="30">
        <f t="shared" si="0"/>
        <v>400</v>
      </c>
      <c r="K16" s="41">
        <v>200</v>
      </c>
      <c r="L16" s="32">
        <v>175</v>
      </c>
      <c r="M16" s="25">
        <f t="shared" si="1"/>
        <v>350</v>
      </c>
      <c r="N16" s="33" t="str">
        <f t="shared" si="2"/>
        <v>VYHOVUJE</v>
      </c>
      <c r="O16" s="42" t="s">
        <v>12</v>
      </c>
      <c r="P16" s="61"/>
    </row>
    <row r="17" spans="1:16" ht="33.75" customHeight="1" thickBot="1">
      <c r="A17" s="69">
        <v>11</v>
      </c>
      <c r="B17" s="75" t="s">
        <v>48</v>
      </c>
      <c r="C17" s="71">
        <v>2</v>
      </c>
      <c r="D17" s="76" t="s">
        <v>17</v>
      </c>
      <c r="E17" s="75" t="s">
        <v>49</v>
      </c>
      <c r="F17" s="22" t="s">
        <v>59</v>
      </c>
      <c r="G17" s="111"/>
      <c r="H17" s="111"/>
      <c r="I17" s="111"/>
      <c r="J17" s="5">
        <f t="shared" si="0"/>
        <v>6000</v>
      </c>
      <c r="K17" s="38">
        <v>3000</v>
      </c>
      <c r="L17" s="39">
        <v>1991</v>
      </c>
      <c r="M17" s="24">
        <f t="shared" si="1"/>
        <v>3982</v>
      </c>
      <c r="N17" s="40" t="str">
        <f t="shared" si="2"/>
        <v>VYHOVUJE</v>
      </c>
      <c r="O17" s="44" t="s">
        <v>3</v>
      </c>
      <c r="P17" s="61"/>
    </row>
    <row r="18" spans="1:16" ht="13.5" customHeight="1" thickBot="1" thickTop="1">
      <c r="A18" s="77"/>
      <c r="B18" s="78"/>
      <c r="C18" s="77"/>
      <c r="D18" s="78"/>
      <c r="E18" s="78"/>
      <c r="F18" s="79"/>
      <c r="G18" s="78"/>
      <c r="H18" s="78"/>
      <c r="I18" s="78"/>
      <c r="J18" s="77"/>
      <c r="K18" s="77"/>
      <c r="L18" s="80"/>
      <c r="M18" s="77"/>
      <c r="N18" s="77"/>
      <c r="P18" s="82"/>
    </row>
    <row r="19" spans="1:15" ht="60.75" customHeight="1" thickBot="1" thickTop="1">
      <c r="A19" s="109" t="s">
        <v>16</v>
      </c>
      <c r="B19" s="109"/>
      <c r="C19" s="109"/>
      <c r="D19" s="109"/>
      <c r="E19" s="109"/>
      <c r="F19" s="109"/>
      <c r="G19" s="109"/>
      <c r="H19" s="83"/>
      <c r="I19" s="83"/>
      <c r="J19" s="1"/>
      <c r="K19" s="26" t="s">
        <v>5</v>
      </c>
      <c r="L19" s="97" t="s">
        <v>6</v>
      </c>
      <c r="M19" s="98"/>
      <c r="N19" s="99"/>
      <c r="O19" s="84"/>
    </row>
    <row r="20" spans="1:15" ht="33" customHeight="1" thickBot="1" thickTop="1">
      <c r="A20" s="100" t="s">
        <v>4</v>
      </c>
      <c r="B20" s="100"/>
      <c r="C20" s="100"/>
      <c r="D20" s="100"/>
      <c r="E20" s="100"/>
      <c r="F20" s="100"/>
      <c r="G20" s="85"/>
      <c r="H20" s="15"/>
      <c r="I20" s="15"/>
      <c r="J20" s="2"/>
      <c r="K20" s="28">
        <f>SUM(J7:J17)</f>
        <v>32850</v>
      </c>
      <c r="L20" s="101">
        <f>SUM(M7:M17)</f>
        <v>24852</v>
      </c>
      <c r="M20" s="102"/>
      <c r="N20" s="103"/>
      <c r="O20" s="86"/>
    </row>
    <row r="21" spans="8:16" ht="39.75" customHeight="1" thickTop="1">
      <c r="H21" s="16"/>
      <c r="I21" s="16"/>
      <c r="J21" s="89"/>
      <c r="K21" s="89"/>
      <c r="L21" s="90"/>
      <c r="M21" s="90"/>
      <c r="N21" s="90"/>
      <c r="O21" s="86"/>
      <c r="P21" s="90"/>
    </row>
    <row r="22" spans="8:16" ht="19.9" customHeight="1">
      <c r="H22" s="16"/>
      <c r="I22" s="16"/>
      <c r="J22" s="89"/>
      <c r="K22" s="3"/>
      <c r="L22" s="3"/>
      <c r="M22" s="3"/>
      <c r="N22" s="90"/>
      <c r="O22" s="86"/>
      <c r="P22" s="90"/>
    </row>
    <row r="23" spans="8:16" ht="71.25" customHeight="1">
      <c r="H23" s="16"/>
      <c r="I23" s="16"/>
      <c r="J23" s="89"/>
      <c r="K23" s="3"/>
      <c r="L23" s="3"/>
      <c r="M23" s="3"/>
      <c r="N23" s="90"/>
      <c r="O23" s="86"/>
      <c r="P23" s="90"/>
    </row>
    <row r="24" spans="8:16" ht="36" customHeight="1">
      <c r="H24" s="91"/>
      <c r="I24" s="91"/>
      <c r="J24" s="92"/>
      <c r="K24" s="89"/>
      <c r="L24" s="90"/>
      <c r="M24" s="90"/>
      <c r="N24" s="90"/>
      <c r="O24" s="86"/>
      <c r="P24" s="90"/>
    </row>
    <row r="25" spans="1:16" ht="14.25" customHeight="1">
      <c r="A25" s="90"/>
      <c r="B25" s="93"/>
      <c r="C25" s="94"/>
      <c r="D25" s="95"/>
      <c r="E25" s="93"/>
      <c r="F25" s="89"/>
      <c r="G25" s="93"/>
      <c r="H25" s="96"/>
      <c r="I25" s="96"/>
      <c r="J25" s="89"/>
      <c r="K25" s="89"/>
      <c r="L25" s="90"/>
      <c r="M25" s="90"/>
      <c r="N25" s="90"/>
      <c r="O25" s="86"/>
      <c r="P25" s="90"/>
    </row>
    <row r="26" spans="1:16" ht="14.25" customHeight="1">
      <c r="A26" s="90"/>
      <c r="B26" s="93"/>
      <c r="C26" s="94"/>
      <c r="D26" s="95"/>
      <c r="E26" s="93"/>
      <c r="F26" s="89"/>
      <c r="G26" s="93"/>
      <c r="H26" s="96"/>
      <c r="I26" s="96"/>
      <c r="J26" s="89"/>
      <c r="K26" s="89"/>
      <c r="L26" s="90"/>
      <c r="M26" s="90"/>
      <c r="N26" s="90"/>
      <c r="O26" s="86"/>
      <c r="P26" s="90"/>
    </row>
    <row r="27" spans="1:16" ht="14.25" customHeight="1">
      <c r="A27" s="90"/>
      <c r="B27" s="93"/>
      <c r="C27" s="94"/>
      <c r="D27" s="95"/>
      <c r="E27" s="93"/>
      <c r="F27" s="89"/>
      <c r="G27" s="93"/>
      <c r="H27" s="96"/>
      <c r="I27" s="96"/>
      <c r="J27" s="89"/>
      <c r="K27" s="89"/>
      <c r="L27" s="90"/>
      <c r="M27" s="90"/>
      <c r="N27" s="90"/>
      <c r="O27" s="86"/>
      <c r="P27" s="90"/>
    </row>
    <row r="28" spans="1:16" ht="14.25" customHeight="1">
      <c r="A28" s="90"/>
      <c r="B28" s="93"/>
      <c r="C28" s="94"/>
      <c r="D28" s="95"/>
      <c r="E28" s="93"/>
      <c r="F28" s="89"/>
      <c r="G28" s="93"/>
      <c r="H28" s="96"/>
      <c r="I28" s="96"/>
      <c r="J28" s="89"/>
      <c r="K28" s="89"/>
      <c r="L28" s="90"/>
      <c r="M28" s="90"/>
      <c r="N28" s="90"/>
      <c r="O28" s="86"/>
      <c r="P28" s="90"/>
    </row>
    <row r="29" spans="2:10" ht="15">
      <c r="B29" s="9"/>
      <c r="C29" s="62"/>
      <c r="D29" s="9"/>
      <c r="E29" s="9"/>
      <c r="F29" s="62"/>
      <c r="G29" s="9"/>
      <c r="I29" s="9"/>
      <c r="J29" s="62"/>
    </row>
    <row r="30" spans="2:10" ht="15">
      <c r="B30" s="9"/>
      <c r="C30" s="62"/>
      <c r="D30" s="9"/>
      <c r="E30" s="9"/>
      <c r="F30" s="62"/>
      <c r="G30" s="9"/>
      <c r="I30" s="9"/>
      <c r="J30" s="62"/>
    </row>
    <row r="31" spans="2:10" ht="15">
      <c r="B31" s="9"/>
      <c r="C31" s="62"/>
      <c r="D31" s="9"/>
      <c r="E31" s="9"/>
      <c r="F31" s="62"/>
      <c r="G31" s="9"/>
      <c r="I31" s="9"/>
      <c r="J31" s="62"/>
    </row>
  </sheetData>
  <sheetProtection password="F79C" sheet="1" objects="1" scenarios="1" selectLockedCells="1"/>
  <mergeCells count="19">
    <mergeCell ref="O7:O12"/>
    <mergeCell ref="G7:G12"/>
    <mergeCell ref="I7:I12"/>
    <mergeCell ref="H7:H12"/>
    <mergeCell ref="H13:H15"/>
    <mergeCell ref="I13:I15"/>
    <mergeCell ref="O13:O15"/>
    <mergeCell ref="L19:N19"/>
    <mergeCell ref="A20:F20"/>
    <mergeCell ref="L20:N20"/>
    <mergeCell ref="A1:B1"/>
    <mergeCell ref="F3:H3"/>
    <mergeCell ref="F2:H2"/>
    <mergeCell ref="L1:N1"/>
    <mergeCell ref="A19:G19"/>
    <mergeCell ref="G16:G17"/>
    <mergeCell ref="H16:H17"/>
    <mergeCell ref="I16:I17"/>
    <mergeCell ref="G13:G15"/>
  </mergeCells>
  <conditionalFormatting sqref="A7:A17">
    <cfRule type="containsBlanks" priority="53" dxfId="0">
      <formula>LEN(TRIM(A7))=0</formula>
    </cfRule>
  </conditionalFormatting>
  <conditionalFormatting sqref="A7:A17">
    <cfRule type="cellIs" priority="48" dxfId="10" operator="greaterThanOrEqual">
      <formula>1</formula>
    </cfRule>
  </conditionalFormatting>
  <conditionalFormatting sqref="N7:N17">
    <cfRule type="cellIs" priority="44" dxfId="9" operator="equal">
      <formula>"NEVYHOVUJE"</formula>
    </cfRule>
    <cfRule type="cellIs" priority="45" dxfId="8" operator="equal">
      <formula>"VYHOVUJE"</formula>
    </cfRule>
  </conditionalFormatting>
  <conditionalFormatting sqref="L7:L17 F7:F17">
    <cfRule type="notContainsBlanks" priority="18" dxfId="7">
      <formula>LEN(TRIM(F7))&gt;0</formula>
    </cfRule>
    <cfRule type="containsBlanks" priority="19" dxfId="3">
      <formula>LEN(TRIM(F7))=0</formula>
    </cfRule>
  </conditionalFormatting>
  <conditionalFormatting sqref="L7:L17 F7:F17">
    <cfRule type="notContainsBlanks" priority="17" dxfId="5">
      <formula>LEN(TRIM(F7))&gt;0</formula>
    </cfRule>
  </conditionalFormatting>
  <conditionalFormatting sqref="F7:F17">
    <cfRule type="notContainsBlanks" priority="16" dxfId="4">
      <formula>LEN(TRIM(F7))&gt;0</formula>
    </cfRule>
    <cfRule type="containsBlanks" priority="20" dxfId="3">
      <formula>LEN(TRIM(F7))=0</formula>
    </cfRule>
  </conditionalFormatting>
  <conditionalFormatting sqref="C7:C12">
    <cfRule type="containsBlanks" priority="4" dxfId="0">
      <formula>LEN(TRIM(C7))=0</formula>
    </cfRule>
  </conditionalFormatting>
  <conditionalFormatting sqref="C13:C15">
    <cfRule type="containsBlanks" priority="3" dxfId="0">
      <formula>LEN(TRIM(C13))=0</formula>
    </cfRule>
  </conditionalFormatting>
  <conditionalFormatting sqref="C16:C17">
    <cfRule type="containsBlanks" priority="1" dxfId="0">
      <formula>LEN(TRIM(C16))=0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6"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rKHbTe4KSSN4NipCW79PurNA+PJ9144N6GAxLKVHKso=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iQvwhWuQybSsNxfZZsM1W7o9IABCFbesIvG3bKNnqa4=</DigestValue>
    </Reference>
  </SignedInfo>
  <SignatureValue>voD4yOi16EHuVjsDMBnuMDNeQYROA0/2ZPONYQP3e5NJluEQIbWpYWnRQ7Z0h+2dwbV4h65SABoA
YUQgWDPCDFBRsN/dsGZHYpAsZDyYuyNDk9u+Fu0ji3NjO3BuTKi97VDS6fjmneVHzymiApbGPGQL
B/g5W7hQgdqvRY1byygrDG2Auk89vH+1lARELlE9ccMneTWNenMV8W2CLnECuUa6ugb6zFGJxHhq
kTyGkYeZoDnaFwecGNHMMsFvJAI/rC9UhWW4y1U+ISFKYID5gHbNTq3o+39VAL7qrmpH8fsRPmxe
zfJVyoztsS3+47xquxoFqq5leKghgcaYDtK8GQ==</SignatureValue>
  <KeyInfo>
    <X509Data>
      <X509Certificate>MIIHuTCCBqGgAwIBAgIDJKN+MA0GCSqGSIb3DQEBCwUAMF8xCzAJBgNVBAYTAkNaMSwwKgYDVQQKDCPEjGVza8OhIHBvxaF0YSwgcy5wLiBbScSMIDQ3MTE0OTgzXTEiMCAGA1UEAxMZUG9zdFNpZ251bSBRdWFsaWZpZWQgQ0EgMjAeFw0xNzA2MjYwODIyMDFaFw0xODA2MjYwODIyMDFaMIGwMQswCQYDVQQGEwJDWjEXMBUGA1UEYRMOTlRSQ1otMDQ2MTkyMDAxLjAsBgNVBAoMJURDIERpc3RyaWJ1dGlvbiBzLnIuby4gW0nEjCAwNDYxOTIwMF0xCjAIBgNVBAsTATExFzAVBgNVBAMMDkphbiBTa2xlbmnEjWthMRMwEQYDVQQEDApTa2xlbmnEjWthMQwwCgYDVQQqEwNKYW4xEDAOBgNVBAUTB1A1OTgwODIwggEiMA0GCSqGSIb3DQEBAQUAA4IBDwAwggEKAoIBAQDKiTnePt+Hrj6tNkWnO89+Av0g8Mb2bKw34M+hf7xgq065cr0TvHtc52vrj6rCJKDhfS6nZ8YXXJBr2uvQFQttEKniNzIRfrd+8b3ek3rheWONKyPOc34Tdkdfnn+y/1reRoPCZX7/bU+wU3NYPFmzLrR5q2ukYmN2wOHC+dfwztepN0tQ3+BkN3hOg0ZgyTn3q59DhGnYKo6ymMrr39xkF0zroWPnxbOOpyf8wW542ol+jpilt8J7wtFEd/9M59Gs8vBMyLBrplpByuP3p0XX5OxyxdoLyGLvZWkJW94gjF+0cw8S2qlmHPKqe5hQK2f2lkwxWKFd+oXb14E9jZOlAgMBAAGjggQqMIIEJjBLBgNVHREERDBCgRpqYW4uc2tsZW5pY2thQGNkcm1hcmtldC5jeqAZBgkrBgEEAdwZAgGgDBMKMTUyMzk4NDQ4NKAJBgNVBA2gAhMAMAkGA1UdEwQCMAAwggErBgNVHSAEggEiMIIBHjCCAQ8GCGeBBgEEARFkMIIBAT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kBggrBgEFBQcCARYYaHR0cDovL3d3dy5wb3N0c2lnbnVtLmN6MAkGBwQAi+xAAQAwgZsGCCsGAQUFBwEDBIGOMIGLMAgGBgQAjkYBATBqBgYEAI5GAQUwYDAuFihodHRwczovL3d3dy5wb3N0c2lnbnVtLmN6L3Bkcy9wZHNfZW4ucGRmEwJlbjAuFihodHRwczovL3d3dy5wb3N0c2lnbnVtLmN6L3Bkcy9wZHNfY3MucGRmEwJjczATBgYEAI5GAQYwCQYHBACORgEGATCB+gYIKwYBBQUHAQEEge0wgeowOwYIKwYBBQUHMAKGL2h0dHA6Ly93d3cucG9zdHNpZ251bS5jei9jcnQvcHNxdWFsaWZpZWRjYTIuY3J0MDwGCCsGAQUFBzAChjBodHRwOi8vd3d3Mi5wb3N0c2lnbnVtLmN6L2NydC9wc3F1YWxpZmllZGNhMi5jcnQwOwYIKwYBBQUHMAKGL2h0dHA6Ly9wb3N0c2lnbnVtLnR0Yy5jei9jcnQvcHNxdWFsaWZpZWRjYTIuY3J0MDAGCCsGAQUFBzABhiRodHRwOi8vb2NzcC5wb3N0c2lnbnVtLmN6L09DU1AvUUNBMi8wDgYDVR0PAQH/BAQDAgXgMB8GA1UdIwQYMBaAFInoTN+LJjk+1yQuEg565+Yn5daXMIGxBgNVHR8EgakwgaYwNaAzoDGGL2h0dHA6Ly93d3cucG9zdHNpZ251bS5jei9jcmwvcHNxdWFsaWZpZWRjYTIuY3JsMDagNKAyhjBodHRwOi8vd3d3Mi5wb3N0c2lnbnVtLmN6L2NybC9wc3F1YWxpZmllZGNhMi5jcmwwNaAzoDGGL2h0dHA6Ly9wb3N0c2lnbnVtLnR0Yy5jei9jcmwvcHNxdWFsaWZpZWRjYTIuY3JsMB0GA1UdDgQWBBQMiVOTr/arMHLLY+ZdRftWTttqbjANBgkqhkiG9w0BAQsFAAOCAQEAQ1ZtK4xaxCXtSp6ZH0ppSd5cRMz2FZh0i3DnqTVQUMEJfL8HA/IXo+2y3YR+CQRlpSFQl03NGslPFWpJ0YioG6Rewr+g9I0w1DiCkudFuXXrd2nLRDing8vy61+5lEpWtUAzMcN7vx+XRZzKRpwC8ZvEcCQ2r3pquDWphunQLie70tPX+vpAr5uHL/3p4XVZOCHzfeuDfwMyQO+wYy7UA/Wx3LchkkT3v5Z+vir9HXLiyfXCyFVe/E0VRwURQ3d7kNE7EGGQDYqKd3NSRXnm+R23xXQw/h0qt3XicKjguF2wpDRuXO1MZYMptAi2cD6YDoafIWZb0OM2a/u7N5Z3t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KZ256o6zszPCi77I3Y8f5xGCXLh1CQoe5lAPcTVtpPk=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OrLqsahNcOhFlXUBnTGuLS/U1h/D0gIaWuA67oDkwVM=</DigestValue>
      </Reference>
      <Reference URI="/xl/sharedStrings.xml?ContentType=application/vnd.openxmlformats-officedocument.spreadsheetml.sharedStrings+xml">
        <DigestMethod Algorithm="http://www.w3.org/2001/04/xmlenc#sha256"/>
        <DigestValue>FoWhw9se138pHaaxcJmQeZUMKELW4mrCdW88mW4p8FQ=</DigestValue>
      </Reference>
      <Reference URI="/xl/styles.xml?ContentType=application/vnd.openxmlformats-officedocument.spreadsheetml.styles+xml">
        <DigestMethod Algorithm="http://www.w3.org/2001/04/xmlenc#sha256"/>
        <DigestValue>Nn4Hmm/lIcehf8mHfV4Fc1lVG+j/FpAl5W41ur/ozkE=</DigestValue>
      </Reference>
      <Reference URI="/xl/theme/theme1.xml?ContentType=application/vnd.openxmlformats-officedocument.theme+xml">
        <DigestMethod Algorithm="http://www.w3.org/2001/04/xmlenc#sha256"/>
        <DigestValue>yecVxjNH9EfCoUU/A3n4T7cNeuXZalOsoiPFLGHxKnM=</DigestValue>
      </Reference>
      <Reference URI="/xl/workbook.xml?ContentType=application/vnd.openxmlformats-officedocument.spreadsheetml.sheet.main+xml">
        <DigestMethod Algorithm="http://www.w3.org/2001/04/xmlenc#sha256"/>
        <DigestValue>/uImNasJI3UegOjcfSL9NbBxhFmbeP7NvPWqH7GdB6Y=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IJ375wxwYvT0xdOYDa5fhA4twiT+cfxb3wpG7FU+eNI=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2017-12-18T06:58:44Z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2017-12-18T06:58:44Z</xd:SigningTime>
          <xd:SigningCertificate>
            <xd:Cert>
              <xd:CertDigest>
                <DigestMethod Algorithm="http://www.w3.org/2001/04/xmlenc#sha256"/>
                <DigestValue>JlgrqTCGGHCO6B5NS+Tt1UZWalxJWiQJoyOW1AH+mo8=</DigestValue>
              </xd:CertDigest>
              <xd:IssuerSerial>
                <X509IssuerName>CN=PostSignum Qualified CA 2, O="Česká pošta, s.p. [IČ 47114983]", C=CZ</X509IssuerName>
                <X509SerialNumber>2401150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Dokument vytvořil a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/ZzJA9M793LcZivHRvWEG8jsEpp2xTayR17ovs8OMeoYKjvGo6PDfkCJs+sBYS0q5WQFApdWkyl/tUOw1oZ2SPSq6uYLJUyOYSKPMOgKz4u3XuB4Ki1Z+i8Fb7zeRye6eqahK+tql3ZAJnrJKgC4X2Ta1RKkxK+Hu1bdhWJA3gwL+WkIZbL/PYIzjet++T8ssWK1PWdBXsSfKOTikNzZt2VPETAQDBpOYxqAgLfCRbcb9KU2WIMT3NNxILu3sNl+OM9gV/GWO943JHsOMAVyJSQREaZksG5KDzzNzQS/LsbYkFtnJAmmh7g9p9Ci6cEJ+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/AgEAMIG8BggrBgEFBQcBAQSBrzCBrDA3BggrBgEFBQcwAoYraHR0cDovL3d3dy5wb3N0c2lnbnVtLmN6L2NydC9wc3Jvb3RxY2EyLmNydDA4BggrBgEFBQcwAoYsaHR0cDovL3d3dzIucG9zdHNpZ251bS5jei9jcnQvcHNyb290cWNhMi5jcnQwNwYIKwYBBQUHMAKGK2h0dHA6Ly9wb3N0c2lnbnVtLnR0Yy5jei9jcnQvcHNyb290cWNhMi5jcnQwDgYDVR0PAQH/BAQDAgEGMIGDBgNVHSMEfDB6gBQVKYzFRWmruLPD6v5LuDHY3PDndqFfpF0wWzELMAkGA1UEBhMCQ1oxLDAqBgNVBAoMI8SMZXNrw6EgcG/FoXRhLCBzLnAuIFtJxIwgNDcxMTQ5ODNdMR4wHAYDVQQDExVQb3N0U2lnbnVtIFJvb3QgUUNBIDKCAWQwgaUGA1UdHwSBnTCBmjAxoC+gLYYraHR0cDovL3d3dy5wb3N0c2lnbnVtLmN6L2NybC9wc3Jvb3RxY2EyLmNybDAyoDCgLoYsaHR0cDovL3d3dzIucG9zdHNpZ251bS5jei9jcmwvcHNyb290cWNhMi5jcmwwMaAvoC2GK2h0dHA6Ly9wb3N0c2lnbnVtLnR0Yy5jei9jcmwvcHNyb290cWNhMi5jcmwwHQYDVR0OBBYEFInoTN+LJjk+1yQuEg565+Yn5daXMA0GCSqGSIb3DQEBCwUAA4IBAQB17M2VB48AXCVfVeeOLo0LIJZcg5EyHUKurbnff6tQOmyT7gzpkJNY3I3ijW2ErBfUM/6HefMxYKKWSs4jXqGSK5QfxG0B0O3uGfHPS4WFftaPSAnWk1tiJZ4c43+zSJCcH33n9pDmvt8n0j+6cQAZIWh4PPpmkvUg3uN4E0bzZHnH2uKzMvpVnE6wKml6oV+PUfPASPIYQw9gFEANcMzp10hXJHrnOo0alPklymZdTVssBXwdzhSBsFel1eVBSvVOx6+y8zdbrkRLOvTVnSMb6zH+fsygU40mimdo30rY/6N+tdQhbM/sTCxgdWAy2g0elAN1zi9Jx6aQ76woDcn+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dvJNSR6M07PZEgZ+oM+yL1pMpzQ=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3JKf7JdKzYvjtQm/U06VcmagU0A=</DigestValue>
    </Reference>
  </SignedInfo>
  <SignatureValue>eFdZfNwh58xYr93Rrs0INQ3KX/5v1mf/cIUmmnUItkZKa+hebWTSSSUV3abWqOHxPr2duuevr8av
e5pP4fO16DCQKZ/bsepja5EFnvo8du7sx7ERvfot8hxAh0yMiWvJxbH5ik9lm4+83FWIFQH3H71V
0HQw4nrtBtykujEHlAIHFFesmG2mRLJBe0KRMHP6DO8e3KxM/IcTi9vKIk8yXLDEPSyLxlMc+RUI
ILmi5Ta5nxw9XyY0L64pcy6pX0V+9VO9DNX9WtkjVbdIDeuyD5fXyhPJASitlLJYIJH7BEFPW2Cn
wz/B9QQ+l5+2MztmHtIrCVMe1DQ9cwb9+RXtrQ==</SignatureValue>
  <KeyInfo>
    <X509Data>
      <X509Certificate>MIIH+jCCBuKgAwIBAgIDIlI9MA0GCSqGSIb3DQEBCwUAMF8xCzAJBgNVBAYTAkNaMSwwKgYDVQQK
DCPEjGVza8OhIHBvxaF0YSwgcy5wLiBbScSMIDQ3MTE0OTgzXTEiMCAGA1UEAxMZUG9zdFNpZ251
bSBRdWFsaWZpZWQgQ0EgMjAeFw0xNzAyMjcwODAzMjRaFw0xODAzMTkwODAzMjRaMIH5MQswCQYD
VQQGEwJDWjEXMBUGA1UEYRMOTlRSQ1otNDk3Nzc1MTMxOTA3BgNVBAoMMFrDoXBhZG/EjWVza8Oh
IHVuaXZlcnppdGEgdiBQbHpuaSBbScSMIDQ5Nzc3NTEzXTESMBAGA1UECwwJcmVrdG9yw6F0MQ4w
DAYDVQQLEwUxMTI3MjEpMCcGA1UEAwwgRG9jLiBEci4gUk5Eci4gTWlyb3NsYXYgSG9sZcSNZWsx
ETAPBgNVBAQMCEhvbGXEjWVrMREwDwYDVQQqEwhNaXJvc2xhdjEQMA4GA1UEBRMHUDQ5MjQ2NjEP
MA0GA1UEDBMGcmVrdG9yMIIBIjANBgkqhkiG9w0BAQEFAAOCAQ8AMIIBCgKCAQEAxYKxHH28ev+l
2Yb4UPNP/N6fVY782YUoc9n045rK4f30vhhtLsmIJF1T0rzy4Ma+N1a/7qgVgb9gtlPioFMd4JUO
77C+Q1dJow65OWtR0tKjNtNZyAUmEZzBWyFFuHjarqrWmzPs6lUo6snhGYuEWguUUaWeMp1o6DBw
FACum3L2V9VPijXMRxKnv330E5Oko/eXBVSmBTQwt6d9hSpJ9c/CV5AdgKPbabsBgJuJYh78kCW/
JlxJh98SnydlCBxdrdz9o/usz39wKAz7ZygPDYmLdqgSw9AzY1irKigm+gQ9ucizootGcAONdXtZ
ESKycWWbCgfYEXMVf+1g4SD2nQIDAQABo4IEIjCCBB4wQwYDVR0RBDwwOoESaG9sZWNla0ByZWsu
emN1LmN6oBkGCSsGAQQB3BkCAaAMEwoxMTA4ODI1MjY3oAkGA1UEDaACEwAwCQYDVR0TBAIwADCC
ASsGA1UdIASCASIwggEeMIIBDwYIZ4EGAQQBEWQwggEBMIHYBggrBgEFBQcCAjCByxqByFRlbnRv
IGt2YWxpZmlrb3ZhbnkgY2VydGlmaWthdCBwcm8gZWxla3Ryb25pY2t5IHBvZHBpcyBieWwgdnlk
YW4gdiBzb3VsYWR1IHMgbmFyaXplbmltIEVVIGMuIDkxMC8yMDE0LlRoaXMgaXMgYSBxdWFsaWZp
ZWQgY2VydGlmaWNhdGUgZm9yIGVsZWN0cm9uaWMgc2lnbmF0dXJlIGFjY29yZGluZyB0byBSZWd1
bGF0aW9uIChFVSkgTm8gOTEwLzIwMTQuMCQGCCsGAQUFBwIBFhhodHRwOi8vd3d3LnBvc3RzaWdu
dW0uY3owCQYHBACL7EABADCBmwYIKwYBBQUHAQMEgY4wgYswCAYGBACORgEBMGoGBgQAjkYBBTBg
MC4WKGh0dHBzOi8vd3d3LnBvc3RzaWdudW0uY3ovcGRzL3Bkc19lbi5wZGYTAmVuMC4WKGh0dHBz
Oi8vd3d3LnBvc3RzaWdudW0uY3ovcGRzL3Bkc19jcy5wZGYTAmNzMBMGBgQAjkYBBjAJBgcEAI5G
AQYBMIH6BggrBgEFBQcBAQSB7TCB6jA7BggrBgEFBQcwAoYvaHR0cDovL3d3dy5wb3N0c2lnbnVt
LmN6L2NydC9wc3F1YWxpZmllZGNhMi5jcnQwPAYIKwYBBQUHMAKGMGh0dHA6Ly93d3cyLnBvc3Rz
aWdudW0uY3ovY3J0L3BzcXVhbGlmaWVkY2EyLmNydDA7BggrBgEFBQcwAoYvaHR0cDovL3Bvc3Rz
aWdudW0udHRjLmN6L2NydC9wc3F1YWxpZmllZGNhMi5jcnQwMAYIKwYBBQUHMAGGJGh0dHA6Ly9v
Y3NwLnBvc3RzaWdudW0uY3ovT0NTUC9RQ0EyLzAOBgNVHQ8BAf8EBAMCBeAwHwYDVR0jBBgwFoAU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dHRjLmN6L2NybC9wc3F1YWxpZmllZGNhMi5jcmwwHQYDVR0OBBYEFJBy5TNBC29gbTeijh8S/wtt
8oUdMA0GCSqGSIb3DQEBCwUAA4IBAQCXHMOXGzPfJxpcsdiyFno06GBUSQNfrXTlKoF4MCzHZeaf
aECdUZUpyHSk80Id92rdqrbyVvpAO/VrQP0ZTRqaIg2en40enR+YsAARsSj/I0weM4M440kzjo3Q
1OfwaPX/Rv/8sGKSL3QhGQfxVvozjvwieC0VIdKjlRTuw0bbgM3RzwJet21mhIwuXSsw3cKZC5hV
NQEmSSa+tleCtHA8lB0qwtyq2khAqtnI0R2hNZJCXIwN63dkio1PL5NzFutY/sZtHxTxah8HtYrZ
4fehrXuMYcZFSrTkaC9E4JIAWn09XQYWD4+QiOMjvnG2JqlKkJykxYCoE1dOvI1xPMtI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cwjL1XRWd6s/Lci9bo838gI90o8=</DigestValue>
      </Reference>
      <Reference URI="/xl/worksheets/sheet1.xml?ContentType=application/vnd.openxmlformats-officedocument.spreadsheetml.worksheet+xml">
        <DigestMethod Algorithm="http://www.w3.org/2000/09/xmldsig#sha1"/>
        <DigestValue>yBUkoix75axTHRa/4k7HeKDAHJ0=</DigestValue>
      </Reference>
      <Reference URI="/xl/styles.xml?ContentType=application/vnd.openxmlformats-officedocument.spreadsheetml.styles+xml">
        <DigestMethod Algorithm="http://www.w3.org/2000/09/xmldsig#sha1"/>
        <DigestValue>CYWhqYGv5XbO8u5OKi5+B1/9b08=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iQb6491o5xkXO9gnOy4EP1joYCU=</DigestValue>
      </Reference>
      <Reference URI="/xl/theme/theme1.xml?ContentType=application/vnd.openxmlformats-officedocument.theme+xml">
        <DigestMethod Algorithm="http://www.w3.org/2000/09/xmldsig#sha1"/>
        <DigestValue>Ohp6n2zlvy6uW5sIKCymeZ196Is=</DigestValue>
      </Reference>
      <Reference URI="/xl/workbook.xml?ContentType=application/vnd.openxmlformats-officedocument.spreadsheetml.sheet.main+xml">
        <DigestMethod Algorithm="http://www.w3.org/2000/09/xmldsig#sha1"/>
        <DigestValue>pS90BmYEMEC5XVDnbuDzrscm94M=</DigestValue>
      </Reference>
      <Reference URI="/xl/sharedStrings.xml?ContentType=application/vnd.openxmlformats-officedocument.spreadsheetml.sharedStrings+xml">
        <DigestMethod Algorithm="http://www.w3.org/2000/09/xmldsig#sha1"/>
        <DigestValue>Bg4I22BHe9d4F4dbfycY1W4YUYQ=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2018-01-03T06:24:17Z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2018-01-03T06:24:17Z</xd:SigningTime>
          <xd:SigningCertificate>
            <xd:Cert>
              <xd:CertDigest>
                <DigestMethod Algorithm="http://www.w3.org/2000/09/xmldsig#sha1"/>
                <DigestValue>zYkxyl2iPlz7QOwx5uxjWHiZlxY=</DigestValue>
              </xd:CertDigest>
              <xd:IssuerSerial>
                <X509IssuerName>CN=PostSignum Qualified CA 2, O="Česká pošta, s.p. [IČ 47114983]", C=CZ</X509IssuerName>
                <X509SerialNumber>2249277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Sklenička</cp:lastModifiedBy>
  <cp:lastPrinted>2015-06-17T10:31:14Z</cp:lastPrinted>
  <dcterms:created xsi:type="dcterms:W3CDTF">2014-03-05T12:43:32Z</dcterms:created>
  <dcterms:modified xsi:type="dcterms:W3CDTF">2017-12-18T06:58:38Z</dcterms:modified>
  <cp:category/>
  <cp:version/>
  <cp:contentType/>
  <cp:contentStatus/>
</cp:coreProperties>
</file>