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R\DNS\Vyzva_k_podani_nabidek_T_053-2017\"/>
    </mc:Choice>
  </mc:AlternateContent>
  <bookViews>
    <workbookView xWindow="0" yWindow="0" windowWidth="21525" windowHeight="7935" tabRatio="248" xr2:uid="{00000000-000D-0000-FFFF-FFFF00000000}"/>
  </bookViews>
  <sheets>
    <sheet name="Tonery" sheetId="22" r:id="rId1"/>
  </sheets>
  <definedNames>
    <definedName name="_xlnm.Print_Area" localSheetId="0">Tonery!$A$1:$O$19</definedName>
  </definedNames>
  <calcPr calcId="171027"/>
</workbook>
</file>

<file path=xl/calcChain.xml><?xml version="1.0" encoding="utf-8"?>
<calcChain xmlns="http://schemas.openxmlformats.org/spreadsheetml/2006/main">
  <c r="O13" i="22" l="1"/>
  <c r="O12" i="22"/>
  <c r="O11" i="22"/>
  <c r="O10" i="22"/>
  <c r="O9" i="22"/>
  <c r="O8" i="22"/>
  <c r="O7" i="22"/>
  <c r="K7" i="22"/>
  <c r="K8" i="22"/>
  <c r="K9" i="22"/>
  <c r="K10" i="22"/>
  <c r="K11" i="22"/>
  <c r="K12" i="22"/>
  <c r="K13" i="22"/>
  <c r="N7" i="22"/>
  <c r="N8" i="22"/>
  <c r="N9" i="22"/>
  <c r="N10" i="22"/>
  <c r="N11" i="22"/>
  <c r="N12" i="22"/>
  <c r="N13" i="22"/>
  <c r="L15" i="22" l="1"/>
  <c r="M15" i="22"/>
</calcChain>
</file>

<file path=xl/sharedStrings.xml><?xml version="1.0" encoding="utf-8"?>
<sst xmlns="http://schemas.openxmlformats.org/spreadsheetml/2006/main" count="65" uniqueCount="55">
  <si>
    <t>Množství</t>
  </si>
  <si>
    <t>Položka</t>
  </si>
  <si>
    <t>Obchodní název + typ</t>
  </si>
  <si>
    <t>30125110-5 - Tonery pro laserové tiskárny/faxové přístroje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</si>
  <si>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</si>
  <si>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</si>
  <si>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</si>
  <si>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</si>
  <si>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</si>
  <si>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</si>
  <si>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</si>
  <si>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</si>
  <si>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Vyplní se automaticky</t>
  </si>
  <si>
    <t>[DOPLNÍ DODAVATEL]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</si>
  <si>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ŘEŠITEL</t>
    </r>
    <r>
      <rPr>
        <b/>
        <sz val="11"/>
        <rFont val="Calibri"/>
        <family val="2"/>
        <charset val="238"/>
        <scheme val="minor"/>
      </rPr>
      <t xml:space="preserve"> uvede: NÁZEV A ČÍSLO DOTAČNÍHO PROJEKTU (</t>
    </r>
    <r>
      <rPr>
        <b/>
        <sz val="11"/>
        <color rgb="FFFF0000"/>
        <rFont val="Calibri"/>
        <family val="2"/>
        <charset val="238"/>
        <scheme val="minor"/>
      </rPr>
      <t xml:space="preserve">DODAVATEL </t>
    </r>
    <r>
      <rPr>
        <b/>
        <sz val="11"/>
        <rFont val="Calibri"/>
        <family val="2"/>
        <charset val="238"/>
        <scheme val="minor"/>
      </rPr>
      <t>poté uvede tyto údaje na faktuře)</t>
    </r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</si>
  <si>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</si>
  <si>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</si>
  <si>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Toner do tiskárny OKI MC562W - červená</t>
  </si>
  <si>
    <t>ks</t>
  </si>
  <si>
    <t>Toner do tiskárny OKI MC562W - modrá</t>
  </si>
  <si>
    <t>Toner do tiskárny OKI MC562W - žlutá</t>
  </si>
  <si>
    <t>OLP - Jaroslav Šíp,         tel. 37763 1216</t>
  </si>
  <si>
    <t>EO - Vlková, tel: 37763 1146</t>
  </si>
  <si>
    <t>Toner pro tiskárnu HP LaserJet P2015d</t>
  </si>
  <si>
    <t>Toner pro tiskárnu Canon i-SENSYS MF4730</t>
  </si>
  <si>
    <t>Toner do tiskárny Lexmark MS415dn</t>
  </si>
  <si>
    <t xml:space="preserve">Originální, nebo kompatibilní toner splňující podmínky certifikátu STMC. Minimální výtěžnost při 5% pokrytí 7000 stran. </t>
  </si>
  <si>
    <t xml:space="preserve">Originální, nebo kompatibilní toner splňující podmínky certifikátu STMC. Minimální výtěžnost při 5% pokrytí 2100 stran. </t>
  </si>
  <si>
    <t>ANO</t>
  </si>
  <si>
    <t>ESF projekt Západočeské univerzity v Plzni, reg. č. CZ.02.2.69/0.0/0.0/16_ 015/0002287</t>
  </si>
  <si>
    <t xml:space="preserve">
Veleslavínova 42, Plzeň; VC 319</t>
  </si>
  <si>
    <t>DFPE - J. Lavičková, tel: 37763 6005</t>
  </si>
  <si>
    <t>Tonery - 053 - 2017 (T-053-2017)</t>
  </si>
  <si>
    <t>Priloha_c._1_Kupni_smlouvy_technicka_specifikace_T-053-2017</t>
  </si>
  <si>
    <t xml:space="preserve">Název </t>
  </si>
  <si>
    <t xml:space="preserve">Měrná jednotka [MJ] </t>
  </si>
  <si>
    <t xml:space="preserve">Popis </t>
  </si>
  <si>
    <t xml:space="preserve">Financováno
 z projektových finančních prostředků </t>
  </si>
  <si>
    <t xml:space="preserve">Kontaktní osoba 
k převzetí zboží </t>
  </si>
  <si>
    <t xml:space="preserve">Místo dodání </t>
  </si>
  <si>
    <t>CPV - výběr
TONERY</t>
  </si>
  <si>
    <t>Univerzitní 8,
rektorát, kancelář 218</t>
  </si>
  <si>
    <t>Univerzitní 18
Plzeň,
 místnost UB 012</t>
  </si>
  <si>
    <t>Toner do tiskárny OKI MC562W - černá</t>
  </si>
  <si>
    <t>Originální nebo kompatibilní toner splňující podmínky certifikátu STMC. Minimální výtěžnost při 5% pokrytí5000 str.</t>
  </si>
  <si>
    <t>Originální nebo kompatibilní toner splňující podmínky certifikátu STMC. Minimální výtěžnost při 5% pokrytí 5000 str.</t>
  </si>
  <si>
    <t>Originální nebo kompatibilní toner splňující podmínky certifikátu STMC. Minimální výtěžnost při 5% pokrytí 7000 str.</t>
  </si>
  <si>
    <t>Originální nebo kompatibilní toner splňující podmínky certifikátu STMC. Minimální výtěžnost při 5% pokrytí  10000stran</t>
  </si>
  <si>
    <t>Kompatibilní 50F2X00</t>
  </si>
  <si>
    <t>Kompatibilní Q7553X</t>
  </si>
  <si>
    <t>Kompatibilní CRG728</t>
  </si>
  <si>
    <t>Kompatibilní 44469723</t>
  </si>
  <si>
    <t>Kompatibilní 44469724</t>
  </si>
  <si>
    <t>Kompatibilní 44469722</t>
  </si>
  <si>
    <t>Kompatibilní 44973508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</si>
</sst>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u/>
      <sz val="12"/>
      <color rgb="FFFF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005A9E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5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1" fillId="0" borderId="0" xfId="0" applyFont="1" applyFill="1" applyBorder="1" applyAlignment="1" applyProtection="1">
      <alignment vertical="center" wrapText="1"/>
    </xf>
    <xf numFmtId="164" fontId="0" fillId="0" borderId="9" xfId="0" applyNumberFormat="1" applyFill="1" applyBorder="1" applyAlignment="1" applyProtection="1">
      <alignment horizontal="right" vertical="center" indent="1"/>
    </xf>
    <xf numFmtId="164" fontId="0" fillId="0" borderId="11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4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6" fillId="2" borderId="9" xfId="0" applyNumberFormat="1" applyFont="1" applyFill="1" applyBorder="1" applyAlignment="1" applyProtection="1">
      <alignment horizontal="left" vertical="center" wrapText="1" indent="1"/>
      <protection locked="0"/>
    </xf>
    <xf numFmtId="165" fontId="0" fillId="0" borderId="9" xfId="0" applyNumberFormat="1" applyBorder="1" applyAlignment="1" applyProtection="1">
      <alignment horizontal="right" vertical="center" inden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6" fillId="2" borderId="11" xfId="0" applyNumberFormat="1" applyFont="1" applyFill="1" applyBorder="1" applyAlignment="1" applyProtection="1">
      <alignment horizontal="left" vertical="center" wrapText="1" indent="1"/>
      <protection locked="0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165" fontId="0" fillId="0" borderId="11" xfId="0" applyNumberFormat="1" applyBorder="1" applyAlignment="1" applyProtection="1">
      <alignment horizontal="right" vertical="center" indent="1"/>
    </xf>
    <xf numFmtId="165" fontId="0" fillId="0" borderId="7" xfId="0" applyNumberFormat="1" applyBorder="1" applyAlignment="1" applyProtection="1">
      <alignment horizontal="right" vertical="center" indent="1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0" fontId="6" fillId="2" borderId="5" xfId="0" applyNumberFormat="1" applyFont="1" applyFill="1" applyBorder="1" applyAlignment="1" applyProtection="1">
      <alignment horizontal="left" vertical="center" wrapText="1" indent="1"/>
      <protection locked="0"/>
    </xf>
    <xf numFmtId="0" fontId="0" fillId="4" borderId="5" xfId="0" applyNumberFormat="1" applyFill="1" applyBorder="1" applyAlignment="1" applyProtection="1">
      <alignment horizontal="center" vertical="center" wrapText="1"/>
    </xf>
    <xf numFmtId="164" fontId="0" fillId="0" borderId="5" xfId="0" applyNumberFormat="1" applyFill="1" applyBorder="1" applyAlignment="1" applyProtection="1">
      <alignment horizontal="right" vertical="center" indent="1"/>
    </xf>
    <xf numFmtId="164" fontId="0" fillId="4" borderId="5" xfId="0" applyNumberFormat="1" applyFill="1" applyBorder="1" applyAlignment="1" applyProtection="1">
      <alignment horizontal="right" vertical="center" indent="1"/>
    </xf>
    <xf numFmtId="165" fontId="0" fillId="0" borderId="5" xfId="0" applyNumberFormat="1" applyBorder="1" applyAlignment="1" applyProtection="1">
      <alignment horizontal="right" vertical="center" indent="1"/>
    </xf>
    <xf numFmtId="0" fontId="4" fillId="4" borderId="11" xfId="0" applyNumberFormat="1" applyFont="1" applyFill="1" applyBorder="1" applyAlignment="1" applyProtection="1">
      <alignment vertical="center" wrapText="1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164" fontId="6" fillId="2" borderId="5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5" xfId="0" applyNumberFormat="1" applyFill="1" applyBorder="1" applyAlignment="1" applyProtection="1">
      <alignment horizontal="center" vertical="center"/>
    </xf>
    <xf numFmtId="0" fontId="6" fillId="2" borderId="7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4" borderId="7" xfId="0" applyNumberFormat="1" applyFill="1" applyBorder="1" applyAlignment="1" applyProtection="1">
      <alignment horizontal="right" vertical="center" indent="1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7" xfId="0" applyNumberFormat="1" applyFill="1" applyBorder="1" applyAlignment="1" applyProtection="1">
      <alignment horizontal="center" vertical="center"/>
    </xf>
    <xf numFmtId="164" fontId="0" fillId="4" borderId="9" xfId="0" applyNumberFormat="1" applyFill="1" applyBorder="1" applyAlignment="1" applyProtection="1">
      <alignment horizontal="right" vertical="center" indent="1"/>
    </xf>
    <xf numFmtId="164" fontId="6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9" xfId="0" applyNumberFormat="1" applyFill="1" applyBorder="1" applyAlignment="1" applyProtection="1">
      <alignment horizontal="center" vertical="center"/>
    </xf>
    <xf numFmtId="164" fontId="0" fillId="4" borderId="11" xfId="0" applyNumberFormat="1" applyFill="1" applyBorder="1" applyAlignment="1" applyProtection="1">
      <alignment horizontal="right" vertical="center" indent="1"/>
    </xf>
    <xf numFmtId="164" fontId="6" fillId="2" borderId="11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11" xfId="0" applyNumberFormat="1" applyFill="1" applyBorder="1" applyAlignment="1" applyProtection="1">
      <alignment horizontal="center" vertical="center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4" borderId="11" xfId="0" applyNumberFormat="1" applyFill="1" applyBorder="1" applyAlignment="1" applyProtection="1">
      <alignment horizontal="center" vertical="center" wrapText="1"/>
    </xf>
    <xf numFmtId="0" fontId="10" fillId="0" borderId="0" xfId="0" applyNumberFormat="1" applyFont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center" vertical="top" wrapText="1"/>
    </xf>
    <xf numFmtId="0" fontId="11" fillId="0" borderId="0" xfId="0" applyNumberFormat="1" applyFont="1" applyFill="1" applyBorder="1" applyAlignment="1" applyProtection="1">
      <alignment vertical="top" wrapText="1"/>
    </xf>
    <xf numFmtId="0" fontId="0" fillId="0" borderId="0" xfId="0" applyNumberFormat="1" applyAlignment="1" applyProtection="1">
      <alignment wrapText="1"/>
    </xf>
    <xf numFmtId="0" fontId="1" fillId="0" borderId="0" xfId="0" applyNumberFormat="1" applyFont="1" applyAlignment="1" applyProtection="1">
      <alignment vertical="center"/>
    </xf>
    <xf numFmtId="0" fontId="9" fillId="0" borderId="0" xfId="0" applyNumberFormat="1" applyFont="1" applyFill="1" applyAlignment="1" applyProtection="1">
      <alignment horizontal="center" vertical="center" wrapText="1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horizontal="left" vertical="center" indent="1"/>
    </xf>
    <xf numFmtId="0" fontId="1" fillId="0" borderId="0" xfId="0" applyNumberFormat="1" applyFont="1" applyProtection="1"/>
    <xf numFmtId="0" fontId="0" fillId="0" borderId="3" xfId="0" applyNumberFormat="1" applyBorder="1" applyAlignment="1" applyProtection="1">
      <alignment horizontal="center" vertical="center" wrapText="1"/>
    </xf>
    <xf numFmtId="3" fontId="0" fillId="3" borderId="12" xfId="0" applyNumberFormat="1" applyFill="1" applyBorder="1" applyAlignment="1" applyProtection="1">
      <alignment horizontal="center" vertical="center" wrapText="1"/>
    </xf>
    <xf numFmtId="0" fontId="4" fillId="4" borderId="7" xfId="0" applyNumberFormat="1" applyFont="1" applyFill="1" applyBorder="1" applyAlignment="1" applyProtection="1">
      <alignment vertical="center" wrapText="1" shrinkToFit="1"/>
    </xf>
    <xf numFmtId="1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vertical="center" wrapText="1"/>
    </xf>
    <xf numFmtId="0" fontId="0" fillId="0" borderId="0" xfId="0" applyProtection="1"/>
    <xf numFmtId="3" fontId="0" fillId="3" borderId="8" xfId="0" applyNumberFormat="1" applyFill="1" applyBorder="1" applyAlignment="1" applyProtection="1">
      <alignment horizontal="center" vertical="center" wrapText="1"/>
    </xf>
    <xf numFmtId="0" fontId="4" fillId="4" borderId="9" xfId="0" applyNumberFormat="1" applyFont="1" applyFill="1" applyBorder="1" applyAlignment="1" applyProtection="1">
      <alignment vertical="center" wrapText="1"/>
    </xf>
    <xf numFmtId="1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vertical="center" wrapText="1"/>
    </xf>
    <xf numFmtId="3" fontId="0" fillId="3" borderId="10" xfId="0" applyNumberFormat="1" applyFill="1" applyBorder="1" applyAlignment="1" applyProtection="1">
      <alignment horizontal="center" vertical="center" wrapText="1"/>
    </xf>
    <xf numFmtId="1" fontId="0" fillId="4" borderId="11" xfId="0" applyNumberFormat="1" applyFill="1" applyBorder="1" applyAlignment="1" applyProtection="1">
      <alignment horizontal="center" vertical="center" wrapText="1"/>
    </xf>
    <xf numFmtId="0" fontId="0" fillId="4" borderId="11" xfId="0" applyNumberFormat="1" applyFont="1" applyFill="1" applyBorder="1" applyAlignment="1" applyProtection="1">
      <alignment vertical="center" wrapText="1"/>
    </xf>
    <xf numFmtId="3" fontId="0" fillId="3" borderId="4" xfId="0" applyNumberFormat="1" applyFill="1" applyBorder="1" applyAlignment="1" applyProtection="1">
      <alignment horizontal="center" vertical="center" wrapText="1"/>
    </xf>
    <xf numFmtId="0" fontId="0" fillId="4" borderId="5" xfId="0" applyNumberFormat="1" applyFont="1" applyFill="1" applyBorder="1" applyAlignment="1" applyProtection="1">
      <alignment vertical="center" wrapText="1"/>
    </xf>
    <xf numFmtId="1" fontId="0" fillId="4" borderId="5" xfId="0" applyNumberFormat="1" applyFill="1" applyBorder="1" applyAlignment="1" applyProtection="1">
      <alignment horizontal="center" vertical="center" wrapText="1"/>
    </xf>
    <xf numFmtId="0" fontId="0" fillId="4" borderId="5" xfId="0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right" vertical="center" wrapText="1"/>
    </xf>
    <xf numFmtId="0" fontId="0" fillId="0" borderId="0" xfId="0" applyFill="1" applyBorder="1" applyAlignment="1" applyProtection="1">
      <alignment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0" fontId="0" fillId="0" borderId="0" xfId="0" applyAlignment="1" applyProtection="1">
      <alignment wrapText="1"/>
    </xf>
    <xf numFmtId="0" fontId="0" fillId="4" borderId="7" xfId="0" applyFill="1" applyBorder="1" applyAlignment="1" applyProtection="1">
      <alignment horizontal="center" vertical="center" wrapText="1"/>
    </xf>
    <xf numFmtId="0" fontId="0" fillId="4" borderId="9" xfId="0" applyFill="1" applyBorder="1" applyAlignment="1" applyProtection="1">
      <alignment horizontal="center" vertical="center" wrapText="1"/>
    </xf>
    <xf numFmtId="0" fontId="0" fillId="4" borderId="11" xfId="0" applyFill="1" applyBorder="1" applyAlignment="1" applyProtection="1">
      <alignment horizontal="center" vertical="center" wrapText="1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0" fillId="5" borderId="6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0" fillId="0" borderId="5" xfId="0" applyBorder="1" applyAlignment="1" applyProtection="1"/>
    <xf numFmtId="0" fontId="0" fillId="0" borderId="6" xfId="0" applyBorder="1" applyAlignment="1" applyProtection="1"/>
    <xf numFmtId="0" fontId="5" fillId="3" borderId="0" xfId="0" applyNumberFormat="1" applyFont="1" applyFill="1" applyAlignment="1" applyProtection="1">
      <alignment horizontal="left" vertical="center"/>
    </xf>
    <xf numFmtId="0" fontId="0" fillId="0" borderId="0" xfId="0" applyNumberFormat="1" applyAlignment="1" applyProtection="1">
      <alignment horizontal="left"/>
    </xf>
    <xf numFmtId="0" fontId="15" fillId="0" borderId="0" xfId="0" applyNumberFormat="1" applyFont="1" applyFill="1" applyBorder="1" applyAlignment="1" applyProtection="1">
      <alignment horizontal="justify" vertical="center" wrapText="1"/>
    </xf>
    <xf numFmtId="0" fontId="12" fillId="0" borderId="0" xfId="0" applyNumberFormat="1" applyFont="1" applyBorder="1" applyAlignment="1" applyProtection="1">
      <alignment horizontal="justify" vertical="center" wrapText="1"/>
    </xf>
    <xf numFmtId="0" fontId="1" fillId="3" borderId="0" xfId="0" applyNumberFormat="1" applyFont="1" applyFill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4" borderId="11" xfId="0" applyNumberFormat="1" applyFill="1" applyBorder="1" applyAlignment="1" applyProtection="1">
      <alignment horizontal="center" vertical="center" wrapText="1"/>
    </xf>
  </cellXfs>
  <cellStyles count="2">
    <cellStyle name="Normální" xfId="0" builtinId="0"/>
    <cellStyle name="normální 3" xfId="1" xr:uid="{00000000-0005-0000-0000-000001000000}"/>
  </cellStyles>
  <dxfs count="12"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005A9E"/>
      <color rgb="FFC9F1FF"/>
      <color rgb="FFFCD9BC"/>
      <color rgb="FFF9A661"/>
      <color rgb="FFC5D9F1"/>
      <color rgb="FF80F29B"/>
      <color rgb="FFFF7128"/>
      <color rgb="FFE3C7EF"/>
      <color rgb="FF85FF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6"/>
  <sheetViews>
    <sheetView tabSelected="1" zoomScale="80" zoomScaleNormal="80" zoomScaleSheetLayoutView="55" workbookViewId="0">
      <selection activeCell="M7" sqref="M7:M13"/>
    </sheetView>
  </sheetViews>
  <sheetFormatPr defaultColWidth="8.85546875" defaultRowHeight="15" x14ac:dyDescent="0.25"/>
  <cols>
    <col min="1" max="1" width="5.7109375" style="69" customWidth="1"/>
    <col min="2" max="2" width="43.42578125" style="8" customWidth="1"/>
    <col min="3" max="3" width="9.7109375" style="85" customWidth="1"/>
    <col min="4" max="4" width="9" style="12" customWidth="1"/>
    <col min="5" max="5" width="67.7109375" style="8" customWidth="1"/>
    <col min="6" max="6" width="29.140625" style="86" customWidth="1"/>
    <col min="7" max="7" width="19" style="8" customWidth="1"/>
    <col min="8" max="8" width="28" style="9" customWidth="1"/>
    <col min="9" max="9" width="18.5703125" style="9" customWidth="1"/>
    <col min="10" max="10" width="19.42578125" style="8" customWidth="1"/>
    <col min="11" max="11" width="22.140625" style="86" hidden="1" customWidth="1"/>
    <col min="12" max="12" width="20.85546875" style="69" customWidth="1"/>
    <col min="13" max="13" width="26.5703125" style="69" customWidth="1"/>
    <col min="14" max="14" width="21" style="69" customWidth="1"/>
    <col min="15" max="15" width="19.42578125" style="69" customWidth="1"/>
    <col min="16" max="16" width="51.7109375" style="95" customWidth="1"/>
    <col min="17" max="16384" width="8.85546875" style="69"/>
  </cols>
  <sheetData>
    <row r="1" spans="1:17" s="9" customFormat="1" ht="24.6" customHeight="1" x14ac:dyDescent="0.25">
      <c r="A1" s="106" t="s">
        <v>32</v>
      </c>
      <c r="B1" s="107"/>
      <c r="C1" s="12"/>
      <c r="D1" s="12"/>
      <c r="E1" s="8"/>
      <c r="F1" s="52"/>
      <c r="G1" s="53"/>
      <c r="H1" s="53"/>
      <c r="I1" s="54"/>
      <c r="J1" s="8"/>
      <c r="K1" s="8"/>
      <c r="M1" s="110" t="s">
        <v>33</v>
      </c>
      <c r="N1" s="110"/>
      <c r="O1" s="110"/>
      <c r="P1" s="55"/>
    </row>
    <row r="2" spans="1:17" s="9" customFormat="1" ht="18.75" customHeight="1" x14ac:dyDescent="0.25">
      <c r="B2" s="8"/>
      <c r="C2" s="6"/>
      <c r="D2" s="7"/>
      <c r="E2" s="8"/>
      <c r="F2" s="109"/>
      <c r="G2" s="109"/>
      <c r="H2" s="109"/>
      <c r="I2" s="109"/>
      <c r="J2" s="8"/>
      <c r="K2" s="8"/>
      <c r="M2" s="56"/>
      <c r="N2" s="56"/>
      <c r="P2" s="57"/>
    </row>
    <row r="3" spans="1:17" s="9" customFormat="1" ht="32.25" customHeight="1" x14ac:dyDescent="0.25">
      <c r="A3" s="58"/>
      <c r="B3" s="59" t="s">
        <v>12</v>
      </c>
      <c r="C3" s="60"/>
      <c r="D3" s="60"/>
      <c r="E3" s="60"/>
      <c r="F3" s="108"/>
      <c r="G3" s="108"/>
      <c r="H3" s="108"/>
      <c r="I3" s="108"/>
      <c r="J3" s="56"/>
      <c r="K3" s="55"/>
      <c r="L3" s="55"/>
      <c r="M3" s="56"/>
      <c r="N3" s="56"/>
      <c r="P3" s="55"/>
    </row>
    <row r="4" spans="1:17" s="9" customFormat="1" ht="21" customHeight="1" thickBot="1" x14ac:dyDescent="0.3">
      <c r="A4" s="61"/>
      <c r="B4" s="62" t="s">
        <v>15</v>
      </c>
      <c r="C4" s="60"/>
      <c r="D4" s="60"/>
      <c r="E4" s="60"/>
      <c r="F4" s="60"/>
      <c r="G4" s="56"/>
      <c r="H4" s="56"/>
      <c r="I4" s="56"/>
      <c r="J4" s="56"/>
      <c r="K4" s="8"/>
      <c r="L4" s="8"/>
      <c r="M4" s="56"/>
      <c r="N4" s="56"/>
      <c r="P4" s="55"/>
    </row>
    <row r="5" spans="1:17" s="9" customFormat="1" ht="42.75" customHeight="1" thickBot="1" x14ac:dyDescent="0.3">
      <c r="A5" s="10"/>
      <c r="B5" s="11"/>
      <c r="C5" s="12"/>
      <c r="D5" s="12"/>
      <c r="E5" s="8"/>
      <c r="F5" s="19" t="s">
        <v>13</v>
      </c>
      <c r="G5" s="8"/>
      <c r="H5" s="63"/>
      <c r="J5" s="8"/>
      <c r="K5" s="13"/>
      <c r="M5" s="22" t="s">
        <v>13</v>
      </c>
      <c r="P5" s="64"/>
    </row>
    <row r="6" spans="1:17" s="9" customFormat="1" ht="112.5" customHeight="1" thickTop="1" thickBot="1" x14ac:dyDescent="0.3">
      <c r="A6" s="14" t="s">
        <v>1</v>
      </c>
      <c r="B6" s="28" t="s">
        <v>34</v>
      </c>
      <c r="C6" s="28" t="s">
        <v>0</v>
      </c>
      <c r="D6" s="28" t="s">
        <v>35</v>
      </c>
      <c r="E6" s="28" t="s">
        <v>36</v>
      </c>
      <c r="F6" s="25" t="s">
        <v>2</v>
      </c>
      <c r="G6" s="28" t="s">
        <v>37</v>
      </c>
      <c r="H6" s="28" t="s">
        <v>14</v>
      </c>
      <c r="I6" s="35" t="s">
        <v>38</v>
      </c>
      <c r="J6" s="28" t="s">
        <v>39</v>
      </c>
      <c r="K6" s="28" t="s">
        <v>7</v>
      </c>
      <c r="L6" s="28" t="s">
        <v>8</v>
      </c>
      <c r="M6" s="23" t="s">
        <v>9</v>
      </c>
      <c r="N6" s="35" t="s">
        <v>10</v>
      </c>
      <c r="O6" s="35" t="s">
        <v>11</v>
      </c>
      <c r="P6" s="28" t="s">
        <v>40</v>
      </c>
    </row>
    <row r="7" spans="1:17" ht="35.25" customHeight="1" thickTop="1" x14ac:dyDescent="0.25">
      <c r="A7" s="65">
        <v>1</v>
      </c>
      <c r="B7" s="66" t="s">
        <v>17</v>
      </c>
      <c r="C7" s="67">
        <v>2</v>
      </c>
      <c r="D7" s="50" t="s">
        <v>18</v>
      </c>
      <c r="E7" s="68" t="s">
        <v>44</v>
      </c>
      <c r="F7" s="39" t="s">
        <v>51</v>
      </c>
      <c r="G7" s="112"/>
      <c r="H7" s="112"/>
      <c r="I7" s="112" t="s">
        <v>21</v>
      </c>
      <c r="J7" s="112" t="s">
        <v>42</v>
      </c>
      <c r="K7" s="40">
        <f t="shared" ref="K7:K13" si="0">C7*L7</f>
        <v>7200</v>
      </c>
      <c r="L7" s="41">
        <v>3600</v>
      </c>
      <c r="M7" s="42">
        <v>215</v>
      </c>
      <c r="N7" s="27">
        <f t="shared" ref="N7:N13" si="1">C7*M7</f>
        <v>430</v>
      </c>
      <c r="O7" s="43" t="str">
        <f t="shared" ref="O7:O13" si="2">IF(ISNUMBER(M7), IF(M7&gt;L7,"NEVYHOVUJE","VYHOVUJE")," ")</f>
        <v>VYHOVUJE</v>
      </c>
      <c r="P7" s="96" t="s">
        <v>3</v>
      </c>
    </row>
    <row r="8" spans="1:17" ht="35.25" customHeight="1" x14ac:dyDescent="0.25">
      <c r="A8" s="70">
        <v>2</v>
      </c>
      <c r="B8" s="71" t="s">
        <v>19</v>
      </c>
      <c r="C8" s="72">
        <v>2</v>
      </c>
      <c r="D8" s="73" t="s">
        <v>18</v>
      </c>
      <c r="E8" s="74" t="s">
        <v>45</v>
      </c>
      <c r="F8" s="20" t="s">
        <v>52</v>
      </c>
      <c r="G8" s="113"/>
      <c r="H8" s="113"/>
      <c r="I8" s="113"/>
      <c r="J8" s="113"/>
      <c r="K8" s="4">
        <f t="shared" si="0"/>
        <v>7800</v>
      </c>
      <c r="L8" s="44">
        <v>3900</v>
      </c>
      <c r="M8" s="45">
        <v>215</v>
      </c>
      <c r="N8" s="21">
        <f t="shared" si="1"/>
        <v>430</v>
      </c>
      <c r="O8" s="46" t="str">
        <f t="shared" si="2"/>
        <v>VYHOVUJE</v>
      </c>
      <c r="P8" s="97"/>
    </row>
    <row r="9" spans="1:17" ht="35.25" customHeight="1" x14ac:dyDescent="0.25">
      <c r="A9" s="70">
        <v>3</v>
      </c>
      <c r="B9" s="71" t="s">
        <v>20</v>
      </c>
      <c r="C9" s="72">
        <v>2</v>
      </c>
      <c r="D9" s="73" t="s">
        <v>18</v>
      </c>
      <c r="E9" s="74" t="s">
        <v>45</v>
      </c>
      <c r="F9" s="20" t="s">
        <v>53</v>
      </c>
      <c r="G9" s="113"/>
      <c r="H9" s="113"/>
      <c r="I9" s="113"/>
      <c r="J9" s="113"/>
      <c r="K9" s="4">
        <f t="shared" si="0"/>
        <v>7200</v>
      </c>
      <c r="L9" s="44">
        <v>3600</v>
      </c>
      <c r="M9" s="45">
        <v>215</v>
      </c>
      <c r="N9" s="21">
        <f t="shared" si="1"/>
        <v>430</v>
      </c>
      <c r="O9" s="46" t="str">
        <f t="shared" si="2"/>
        <v>VYHOVUJE</v>
      </c>
      <c r="P9" s="97"/>
    </row>
    <row r="10" spans="1:17" ht="35.25" customHeight="1" thickBot="1" x14ac:dyDescent="0.3">
      <c r="A10" s="75">
        <v>4</v>
      </c>
      <c r="B10" s="34" t="s">
        <v>43</v>
      </c>
      <c r="C10" s="76">
        <v>2</v>
      </c>
      <c r="D10" s="51" t="s">
        <v>18</v>
      </c>
      <c r="E10" s="77" t="s">
        <v>46</v>
      </c>
      <c r="F10" s="20" t="s">
        <v>54</v>
      </c>
      <c r="G10" s="114"/>
      <c r="H10" s="114"/>
      <c r="I10" s="114"/>
      <c r="J10" s="114"/>
      <c r="K10" s="5">
        <f t="shared" si="0"/>
        <v>5000</v>
      </c>
      <c r="L10" s="47">
        <v>2500</v>
      </c>
      <c r="M10" s="48">
        <v>447</v>
      </c>
      <c r="N10" s="26">
        <f t="shared" si="1"/>
        <v>894</v>
      </c>
      <c r="O10" s="49" t="str">
        <f t="shared" si="2"/>
        <v>VYHOVUJE</v>
      </c>
      <c r="P10" s="98"/>
    </row>
    <row r="11" spans="1:17" ht="46.5" thickTop="1" thickBot="1" x14ac:dyDescent="0.3">
      <c r="A11" s="78">
        <v>5</v>
      </c>
      <c r="B11" s="79" t="s">
        <v>25</v>
      </c>
      <c r="C11" s="80">
        <v>5</v>
      </c>
      <c r="D11" s="30" t="s">
        <v>18</v>
      </c>
      <c r="E11" s="79" t="s">
        <v>47</v>
      </c>
      <c r="F11" s="29" t="s">
        <v>48</v>
      </c>
      <c r="G11" s="30"/>
      <c r="H11" s="30"/>
      <c r="I11" s="30" t="s">
        <v>22</v>
      </c>
      <c r="J11" s="30" t="s">
        <v>41</v>
      </c>
      <c r="K11" s="31">
        <f t="shared" si="0"/>
        <v>9500</v>
      </c>
      <c r="L11" s="32">
        <v>1900</v>
      </c>
      <c r="M11" s="37">
        <v>1222</v>
      </c>
      <c r="N11" s="33">
        <f t="shared" si="1"/>
        <v>6110</v>
      </c>
      <c r="O11" s="38" t="str">
        <f t="shared" si="2"/>
        <v>VYHOVUJE</v>
      </c>
      <c r="P11" s="81" t="s">
        <v>3</v>
      </c>
    </row>
    <row r="12" spans="1:17" ht="60" customHeight="1" thickTop="1" x14ac:dyDescent="0.25">
      <c r="A12" s="65">
        <v>6</v>
      </c>
      <c r="B12" s="66" t="s">
        <v>23</v>
      </c>
      <c r="C12" s="67">
        <v>3</v>
      </c>
      <c r="D12" s="50" t="s">
        <v>18</v>
      </c>
      <c r="E12" s="68" t="s">
        <v>26</v>
      </c>
      <c r="F12" s="39" t="s">
        <v>49</v>
      </c>
      <c r="G12" s="112" t="s">
        <v>28</v>
      </c>
      <c r="H12" s="96" t="s">
        <v>29</v>
      </c>
      <c r="I12" s="96" t="s">
        <v>31</v>
      </c>
      <c r="J12" s="96" t="s">
        <v>30</v>
      </c>
      <c r="K12" s="40">
        <f t="shared" si="0"/>
        <v>3600</v>
      </c>
      <c r="L12" s="41">
        <v>1200</v>
      </c>
      <c r="M12" s="42">
        <v>217</v>
      </c>
      <c r="N12" s="27">
        <f t="shared" si="1"/>
        <v>651</v>
      </c>
      <c r="O12" s="43" t="str">
        <f t="shared" si="2"/>
        <v>VYHOVUJE</v>
      </c>
      <c r="P12" s="96" t="s">
        <v>3</v>
      </c>
    </row>
    <row r="13" spans="1:17" ht="60" customHeight="1" thickBot="1" x14ac:dyDescent="0.3">
      <c r="A13" s="75">
        <v>7</v>
      </c>
      <c r="B13" s="77" t="s">
        <v>24</v>
      </c>
      <c r="C13" s="76">
        <v>2</v>
      </c>
      <c r="D13" s="51" t="s">
        <v>18</v>
      </c>
      <c r="E13" s="77" t="s">
        <v>27</v>
      </c>
      <c r="F13" s="24" t="s">
        <v>50</v>
      </c>
      <c r="G13" s="114"/>
      <c r="H13" s="98"/>
      <c r="I13" s="98"/>
      <c r="J13" s="98"/>
      <c r="K13" s="5">
        <f t="shared" si="0"/>
        <v>800</v>
      </c>
      <c r="L13" s="47">
        <v>400</v>
      </c>
      <c r="M13" s="48">
        <v>111</v>
      </c>
      <c r="N13" s="26">
        <f t="shared" si="1"/>
        <v>222</v>
      </c>
      <c r="O13" s="49" t="str">
        <f t="shared" si="2"/>
        <v>VYHOVUJE</v>
      </c>
      <c r="P13" s="98"/>
    </row>
    <row r="14" spans="1:17" ht="60.75" customHeight="1" thickTop="1" thickBot="1" x14ac:dyDescent="0.3">
      <c r="A14" s="111" t="s">
        <v>16</v>
      </c>
      <c r="B14" s="111"/>
      <c r="C14" s="111"/>
      <c r="D14" s="111"/>
      <c r="E14" s="111"/>
      <c r="F14" s="111"/>
      <c r="G14" s="15"/>
      <c r="H14" s="15"/>
      <c r="I14" s="82"/>
      <c r="J14" s="82"/>
      <c r="K14" s="1"/>
      <c r="L14" s="28" t="s">
        <v>5</v>
      </c>
      <c r="M14" s="99" t="s">
        <v>6</v>
      </c>
      <c r="N14" s="100"/>
      <c r="O14" s="101"/>
      <c r="P14" s="83"/>
    </row>
    <row r="15" spans="1:17" ht="33" customHeight="1" thickTop="1" thickBot="1" x14ac:dyDescent="0.3">
      <c r="A15" s="102" t="s">
        <v>4</v>
      </c>
      <c r="B15" s="102"/>
      <c r="C15" s="102"/>
      <c r="D15" s="102"/>
      <c r="E15" s="102"/>
      <c r="F15" s="102"/>
      <c r="I15" s="16"/>
      <c r="J15" s="16"/>
      <c r="K15" s="2"/>
      <c r="L15" s="36">
        <f>SUM(K7:K13)</f>
        <v>41100</v>
      </c>
      <c r="M15" s="103">
        <f>SUM(N7:N13)</f>
        <v>9167</v>
      </c>
      <c r="N15" s="104"/>
      <c r="O15" s="105"/>
      <c r="P15" s="84"/>
    </row>
    <row r="16" spans="1:17" ht="39.75" customHeight="1" thickTop="1" x14ac:dyDescent="0.25">
      <c r="G16" s="17"/>
      <c r="H16" s="17"/>
      <c r="I16" s="18"/>
      <c r="J16" s="18"/>
      <c r="K16" s="87"/>
      <c r="L16" s="87"/>
      <c r="M16" s="88"/>
      <c r="N16" s="88"/>
      <c r="O16" s="88"/>
      <c r="P16" s="84"/>
      <c r="Q16" s="88"/>
    </row>
    <row r="17" spans="1:17" ht="19.899999999999999" customHeight="1" x14ac:dyDescent="0.25">
      <c r="I17" s="18"/>
      <c r="J17" s="18"/>
      <c r="K17" s="87"/>
      <c r="L17" s="3"/>
      <c r="M17" s="3"/>
      <c r="N17" s="3"/>
      <c r="O17" s="88"/>
      <c r="P17" s="84"/>
      <c r="Q17" s="88"/>
    </row>
    <row r="18" spans="1:17" ht="71.25" customHeight="1" x14ac:dyDescent="0.25">
      <c r="I18" s="18"/>
      <c r="J18" s="18"/>
      <c r="K18" s="87"/>
      <c r="L18" s="3"/>
      <c r="M18" s="3"/>
      <c r="N18" s="3"/>
      <c r="O18" s="88"/>
      <c r="P18" s="84"/>
      <c r="Q18" s="88"/>
    </row>
    <row r="19" spans="1:17" ht="36" customHeight="1" x14ac:dyDescent="0.25">
      <c r="I19" s="89"/>
      <c r="J19" s="89"/>
      <c r="K19" s="90"/>
      <c r="L19" s="87"/>
      <c r="M19" s="88"/>
      <c r="N19" s="88"/>
      <c r="O19" s="88"/>
      <c r="P19" s="84"/>
      <c r="Q19" s="88"/>
    </row>
    <row r="20" spans="1:17" ht="14.25" customHeight="1" x14ac:dyDescent="0.25">
      <c r="A20" s="88"/>
      <c r="B20" s="91"/>
      <c r="C20" s="92"/>
      <c r="D20" s="93"/>
      <c r="E20" s="91"/>
      <c r="F20" s="87"/>
      <c r="G20" s="91"/>
      <c r="H20" s="94"/>
      <c r="I20" s="94"/>
      <c r="J20" s="94"/>
      <c r="K20" s="87"/>
      <c r="L20" s="87"/>
      <c r="M20" s="88"/>
      <c r="N20" s="88"/>
      <c r="O20" s="88"/>
      <c r="P20" s="84"/>
      <c r="Q20" s="88"/>
    </row>
    <row r="21" spans="1:17" ht="14.25" customHeight="1" x14ac:dyDescent="0.25">
      <c r="A21" s="88"/>
      <c r="B21" s="91"/>
      <c r="C21" s="92"/>
      <c r="D21" s="93"/>
      <c r="E21" s="91"/>
      <c r="F21" s="87"/>
      <c r="G21" s="91"/>
      <c r="H21" s="94"/>
      <c r="I21" s="94"/>
      <c r="J21" s="94"/>
      <c r="K21" s="87"/>
      <c r="L21" s="87"/>
      <c r="M21" s="88"/>
      <c r="N21" s="88"/>
      <c r="O21" s="88"/>
      <c r="P21" s="84"/>
      <c r="Q21" s="88"/>
    </row>
    <row r="22" spans="1:17" ht="14.25" customHeight="1" x14ac:dyDescent="0.25">
      <c r="A22" s="88"/>
      <c r="B22" s="91"/>
      <c r="C22" s="92"/>
      <c r="D22" s="93"/>
      <c r="E22" s="91"/>
      <c r="F22" s="87"/>
      <c r="G22" s="91"/>
      <c r="H22" s="94"/>
      <c r="I22" s="94"/>
      <c r="J22" s="94"/>
      <c r="K22" s="87"/>
      <c r="L22" s="87"/>
      <c r="M22" s="88"/>
      <c r="N22" s="88"/>
      <c r="O22" s="88"/>
      <c r="P22" s="84"/>
      <c r="Q22" s="88"/>
    </row>
    <row r="23" spans="1:17" ht="14.25" customHeight="1" x14ac:dyDescent="0.25">
      <c r="A23" s="88"/>
      <c r="B23" s="91"/>
      <c r="C23" s="92"/>
      <c r="D23" s="93"/>
      <c r="E23" s="91"/>
      <c r="F23" s="87"/>
      <c r="G23" s="91"/>
      <c r="H23" s="94"/>
      <c r="I23" s="94"/>
      <c r="J23" s="94"/>
      <c r="K23" s="87"/>
      <c r="L23" s="87"/>
      <c r="M23" s="88"/>
      <c r="N23" s="88"/>
      <c r="O23" s="88"/>
      <c r="P23" s="84"/>
      <c r="Q23" s="88"/>
    </row>
    <row r="24" spans="1:17" x14ac:dyDescent="0.25">
      <c r="B24" s="9"/>
      <c r="C24" s="69"/>
      <c r="D24" s="9"/>
      <c r="E24" s="9"/>
      <c r="F24" s="69"/>
      <c r="G24" s="9"/>
      <c r="J24" s="9"/>
      <c r="K24" s="69"/>
    </row>
    <row r="25" spans="1:17" x14ac:dyDescent="0.25">
      <c r="B25" s="9"/>
      <c r="C25" s="69"/>
      <c r="D25" s="9"/>
      <c r="E25" s="9"/>
      <c r="F25" s="69"/>
      <c r="G25" s="9"/>
      <c r="J25" s="9"/>
      <c r="K25" s="69"/>
    </row>
    <row r="26" spans="1:17" x14ac:dyDescent="0.25">
      <c r="B26" s="9"/>
      <c r="C26" s="69"/>
      <c r="D26" s="9"/>
      <c r="E26" s="9"/>
      <c r="F26" s="69"/>
      <c r="G26" s="9"/>
      <c r="J26" s="9"/>
      <c r="K26" s="69"/>
    </row>
  </sheetData>
  <sheetProtection selectLockedCells="1"/>
  <mergeCells count="18">
    <mergeCell ref="A1:B1"/>
    <mergeCell ref="F3:I3"/>
    <mergeCell ref="F2:I2"/>
    <mergeCell ref="M1:O1"/>
    <mergeCell ref="A14:F14"/>
    <mergeCell ref="G7:G10"/>
    <mergeCell ref="G12:G13"/>
    <mergeCell ref="H7:H10"/>
    <mergeCell ref="H12:H13"/>
    <mergeCell ref="I7:I10"/>
    <mergeCell ref="I12:I13"/>
    <mergeCell ref="J7:J10"/>
    <mergeCell ref="J12:J13"/>
    <mergeCell ref="P7:P10"/>
    <mergeCell ref="P12:P13"/>
    <mergeCell ref="M14:O14"/>
    <mergeCell ref="A15:F15"/>
    <mergeCell ref="M15:O15"/>
  </mergeCells>
  <conditionalFormatting sqref="A7:A13">
    <cfRule type="containsBlanks" dxfId="11" priority="52">
      <formula>LEN(TRIM(A7))=0</formula>
    </cfRule>
  </conditionalFormatting>
  <conditionalFormatting sqref="A7:A13">
    <cfRule type="cellIs" dxfId="10" priority="47" operator="greaterThanOrEqual">
      <formula>1</formula>
    </cfRule>
  </conditionalFormatting>
  <conditionalFormatting sqref="O7:O13">
    <cfRule type="cellIs" dxfId="9" priority="43" operator="equal">
      <formula>"NEVYHOVUJE"</formula>
    </cfRule>
    <cfRule type="cellIs" dxfId="8" priority="44" operator="equal">
      <formula>"VYHOVUJE"</formula>
    </cfRule>
  </conditionalFormatting>
  <conditionalFormatting sqref="M7:M13 F7:F13">
    <cfRule type="notContainsBlanks" dxfId="7" priority="17">
      <formula>LEN(TRIM(F7))&gt;0</formula>
    </cfRule>
    <cfRule type="containsBlanks" dxfId="6" priority="18">
      <formula>LEN(TRIM(F7))=0</formula>
    </cfRule>
  </conditionalFormatting>
  <conditionalFormatting sqref="M7:M13 F7:F13">
    <cfRule type="notContainsBlanks" dxfId="5" priority="16">
      <formula>LEN(TRIM(F7))&gt;0</formula>
    </cfRule>
  </conditionalFormatting>
  <conditionalFormatting sqref="F7:F13">
    <cfRule type="notContainsBlanks" dxfId="4" priority="15">
      <formula>LEN(TRIM(F7))&gt;0</formula>
    </cfRule>
    <cfRule type="containsBlanks" dxfId="3" priority="19">
      <formula>LEN(TRIM(F7))=0</formula>
    </cfRule>
  </conditionalFormatting>
  <conditionalFormatting sqref="C7:C10">
    <cfRule type="containsBlanks" dxfId="2" priority="3">
      <formula>LEN(TRIM(C7))=0</formula>
    </cfRule>
  </conditionalFormatting>
  <conditionalFormatting sqref="C11">
    <cfRule type="containsBlanks" dxfId="1" priority="2">
      <formula>LEN(TRIM(C11))=0</formula>
    </cfRule>
  </conditionalFormatting>
  <conditionalFormatting sqref="C12:C13">
    <cfRule type="containsBlanks" dxfId="0" priority="1">
      <formula>LEN(TRIM(C12))=0</formula>
    </cfRule>
  </conditionalFormatting>
  <pageMargins left="0.70866141732283472" right="0.70866141732283472" top="0.78740157480314965" bottom="0.78740157480314965" header="0.31496062992125984" footer="0.31496062992125984"/>
  <pageSetup paperSize="9" scale="33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JNiUyGeQt5woiAWlQ8ttonFGjCyOhxhBazisfE+PadA=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yXvdIR1iR/OLwINGTp6gg7Rwhu1pW3G+ozqgjx/1N4w=</DigestValue>
    </Reference>
  </SignedInfo>
  <SignatureValue>CMWWIXvtChAIK+9jDu4Dz5Jxg6HHmBDebugt59XJa1fI8mvpcGMXyUv1AIj8PZJseV2/Q5OxVh5M
aUA+GNl2nSoQWoeFaph1LeIu7iMPYjSBhZcMGcGcZwxvYcPCsrGuR8eLqRkvXiUM0po/NCBPzk7G
e5cr69E8H/8z28wIsHmfd3a45k2qOxafamj1rRotwP0GOr7XUoZdYhISb3vzZzVGiPxJ6sCE1q6y
KLy3MbWp+NeAaICKpiUxKhTcaltghcui539fsQYPI3CPMtAS89Z5aEzufNue18nW4L4v0KXWmOgt
OS6PoRGqLIGq2nSGlLgsiYoanrU7r/lY9lkoAw==</SignatureValue>
  <KeyInfo>
    <X509Data>
      <X509Certificate>MIIHuTCCBqGgAwIBAgIDJKN+MA0GCSqGSIb3DQEBCwUAMF8xCzAJBgNVBAYTAkNaMSwwKgYDVQQKDCPEjGVza8OhIHBvxaF0YSwgcy5wLiBbScSMIDQ3MTE0OTgzXTEiMCAGA1UEAxMZUG9zdFNpZ251bSBRdWFsaWZpZWQgQ0EgMjAeFw0xNzA2MjYwODIyMDFaFw0xODA2MjYwODIyMDFaMIGwMQswCQYDVQQGEwJDWjEXMBUGA1UEYRMOTlRSQ1otMDQ2MTkyMDAxLjAsBgNVBAoMJURDIERpc3RyaWJ1dGlvbiBzLnIuby4gW0nEjCAwNDYxOTIwMF0xCjAIBgNVBAsTATExFzAVBgNVBAMMDkphbiBTa2xlbmnEjWthMRMwEQYDVQQEDApTa2xlbmnEjWthMQwwCgYDVQQqEwNKYW4xEDAOBgNVBAUTB1A1OTgwODIwggEiMA0GCSqGSIb3DQEBAQUAA4IBDwAwggEKAoIBAQDKiTnePt+Hrj6tNkWnO89+Av0g8Mb2bKw34M+hf7xgq065cr0TvHtc52vrj6rCJKDhfS6nZ8YXXJBr2uvQFQttEKniNzIRfrd+8b3ek3rheWONKyPOc34Tdkdfnn+y/1reRoPCZX7/bU+wU3NYPFmzLrR5q2ukYmN2wOHC+dfwztepN0tQ3+BkN3hOg0ZgyTn3q59DhGnYKo6ymMrr39xkF0zroWPnxbOOpyf8wW542ol+jpilt8J7wtFEd/9M59Gs8vBMyLBrplpByuP3p0XX5OxyxdoLyGLvZWkJW94gjF+0cw8S2qlmHPKqe5hQK2f2lkwxWKFd+oXb14E9jZOlAgMBAAGjggQqMIIEJjBLBgNVHREERDBCgRpqYW4uc2tsZW5pY2thQGNkcm1hcmtldC5jeqAZBgkrBgEEAdwZAgGgDBMKMTUyMzk4NDQ4NKAJBgNVBA2gAhMAMAkGA1UdEwQCMAAwggErBgNVHSAEggEiMIIBHjCCAQ8GCGeBBgEEARFkMIIBATCB2AYIKwYBBQUHAgIwgcsagchUZW50byBrdmFsaWZpa292YW55IGNlcnRpZmlrYXQgcHJvIGVsZWt0cm9uaWNreSBwb2RwaXMgYnlsIHZ5ZGFuIHYgc291bGFkdSBzIG5hcml6ZW5pbSBFVSBjLiA5MTAvMjAxNC5UaGlzIGlzIGEgcXVhbGlmaWVkIGNlcnRpZmljYXRlIGZvciBlbGVjdHJvbmljIHNpZ25hdHVyZSBhY2NvcmRpbmcgdG8gUmVndWxhdGlvbiAoRVUpIE5vIDkxMC8yMDE0LjAkBggrBgEFBQcCARYYaHR0cDovL3d3dy5wb3N0c2lnbnVtLmN6MAkGBwQAi+xAAQAwgZsGCCsGAQUFBwEDBIGOMIGLMAgGBgQAjkYBATBqBgYEAI5GAQUwYDAuFihodHRwczovL3d3dy5wb3N0c2lnbnVtLmN6L3Bkcy9wZHNfZW4ucGRmEwJlbjAuFihodHRwczovL3d3dy5wb3N0c2lnbnVtLmN6L3Bkcy9wZHNfY3MucGRmEwJjczATBgYEAI5GAQYwCQYHBACORgEGATCB+gYIKwYBBQUHAQEEge0wgeowOwYIKwYBBQUHMAKGL2h0dHA6Ly93d3cucG9zdHNpZ251bS5jei9jcnQvcHNxdWFsaWZpZWRjYTIuY3J0MDwGCCsGAQUFBzAChjBodHRwOi8vd3d3Mi5wb3N0c2lnbnVtLmN6L2NydC9wc3F1YWxpZmllZGNhMi5jcnQwOwYIKwYBBQUHMAKGL2h0dHA6Ly9wb3N0c2lnbnVtLnR0Yy5jei9jcnQvcHNxdWFsaWZpZWRjYTIuY3J0MDAGCCsGAQUFBzABhiRodHRwOi8vb2NzcC5wb3N0c2lnbnVtLmN6L09DU1AvUUNBMi8wDgYDVR0PAQH/BAQDAgXgMB8GA1UdIwQYMBaAFInoTN+LJjk+1yQuEg565+Yn5daXMIGxBgNVHR8EgakwgaYwNaAzoDGGL2h0dHA6Ly93d3cucG9zdHNpZ251bS5jei9jcmwvcHNxdWFsaWZpZWRjYTIuY3JsMDagNKAyhjBodHRwOi8vd3d3Mi5wb3N0c2lnbnVtLmN6L2NybC9wc3F1YWxpZmllZGNhMi5jcmwwNaAzoDGGL2h0dHA6Ly9wb3N0c2lnbnVtLnR0Yy5jei9jcmwvcHNxdWFsaWZpZWRjYTIuY3JsMB0GA1UdDgQWBBQMiVOTr/arMHLLY+ZdRftWTttqbjANBgkqhkiG9w0BAQsFAAOCAQEAQ1ZtK4xaxCXtSp6ZH0ppSd5cRMz2FZh0i3DnqTVQUMEJfL8HA/IXo+2y3YR+CQRlpSFQl03NGslPFWpJ0YioG6Rewr+g9I0w1DiCkudFuXXrd2nLRDing8vy61+5lEpWtUAzMcN7vx+XRZzKRpwC8ZvEcCQ2r3pquDWphunQLie70tPX+vpAr5uHL/3p4XVZOCHzfeuDfwMyQO+wYy7UA/Wx3LchkkT3v5Z+vir9HXLiyfXCyFVe/E0VRwURQ3d7kNE7EGGQDYqKd3NSRXnm+R23xXQw/h0qt3XicKjguF2wpDRuXO1MZYMptAi2cD6YDoafIWZb0OM2a/u7N5Z3tg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agmYX7CfjfPchJM7/V4BmXcM7ecvOMJaszmqqoDSWVs=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qaHVdcGHs11fVpqk5pfiNq+0HK7nHxDrfN7KV4bx2Go=</DigestValue>
      </Reference>
      <Reference URI="/xl/sharedStrings.xml?ContentType=application/vnd.openxmlformats-officedocument.spreadsheetml.sharedStrings+xml">
        <DigestMethod Algorithm="http://www.w3.org/2001/04/xmlenc#sha256"/>
        <DigestValue>BVTr/6iFjeTAVZcndZU4AGu6+OrWPyiLbmk59pdZO+4=</DigestValue>
      </Reference>
      <Reference URI="/xl/styles.xml?ContentType=application/vnd.openxmlformats-officedocument.spreadsheetml.styles+xml">
        <DigestMethod Algorithm="http://www.w3.org/2001/04/xmlenc#sha256"/>
        <DigestValue>wBE3M6/0hURAIvsCvmOFu9PAVV4Z59lX2agcB+ITLB0=</DigestValue>
      </Reference>
      <Reference URI="/xl/theme/theme1.xml?ContentType=application/vnd.openxmlformats-officedocument.theme+xml">
        <DigestMethod Algorithm="http://www.w3.org/2001/04/xmlenc#sha256"/>
        <DigestValue>yecVxjNH9EfCoUU/A3n4T7cNeuXZalOsoiPFLGHxKnM=</DigestValue>
      </Reference>
      <Reference URI="/xl/workbook.xml?ContentType=application/vnd.openxmlformats-officedocument.spreadsheetml.sheet.main+xml">
        <DigestMethod Algorithm="http://www.w3.org/2001/04/xmlenc#sha256"/>
        <DigestValue>1BPgqiPh7SxI/Nx0BK7z2OirH+WYuNmAFXNVQPAW3/E=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sheet1.xml?ContentType=application/vnd.openxmlformats-officedocument.spreadsheetml.worksheet+xml">
        <DigestMethod Algorithm="http://www.w3.org/2001/04/xmlenc#sha256"/>
        <DigestValue>KIrCalYDJuAOlzynG3g/h1aU2wQFGPDWxJx6GcokWOU=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2017-12-12T07:57:56Z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2017-12-12T07:57:56Z</xd:SigningTime>
          <xd:SigningCertificate>
            <xd:Cert>
              <xd:CertDigest>
                <DigestMethod Algorithm="http://www.w3.org/2001/04/xmlenc#sha256"/>
                <DigestValue>JlgrqTCGGHCO6B5NS+Tt1UZWalxJWiQJoyOW1AH+mo8=</DigestValue>
              </xd:CertDigest>
              <xd:IssuerSerial>
                <X509IssuerName>CN=PostSignum Qualified CA 2, O="Česká pošta, s.p. [IČ 47114983]", C=CZ</X509IssuerName>
                <X509SerialNumber>2401150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http://uri.etsi.org/01903/v1.2.2#ProofOfOrigin</xd:Identifier>
              <xd:Description>Dokument vytvořil a schválil</xd:Description>
            </xd:CommitmentTypeId>
            <xd:AllSignedDataObjects/>
          </xd:CommitmentTypeIndication>
        </xd:SignedDataObjectProperties>
      </xd:SignedProperties>
      <xd:UnsignedProperties>
        <xd:UnsignedSignatureProperties>
          <xd:CertificateValues>
            <xd:EncapsulatedX509Certificate>MIIGXzCCBUegAwIBAgIBcTANBgkqhkiG9w0BAQsFADBbMQswCQYDVQQGEwJDWjEsMCoGA1UECgwjxIxlc2vDoSBwb8WhdGEsIHMucC4gW0nEjCA0NzExNDk4M10xHjAcBgNVBAMTFVBvc3RTaWdudW0gUm9vdCBRQ0EgMjAeFw0xMDAxMTkxMTMxMjBaFw0yMDAxMTkxMTMwMjBaMF8xCzAJBgNVBAYTAkNaMSwwKgYDVQQKDCPEjGVza8OhIHBvxaF0YSwgcy5wLiBbScSMIDQ3MTE0OTgzXTEiMCAGA1UEAxMZUG9zdFNpZ251bSBRdWFsaWZpZWQgQ0EgMjCCASIwDQYJKoZIhvcNAQEBBQADggEPADCCAQoCggEBAKbRReVFlmMooQD/ZzJA9M793LcZivHRvWEG8jsEpp2xTayR17ovs8OMeoYKjvGo6PDfkCJs+sBYS0q5WQFApdWkyl/tUOw1oZ2SPSq6uYLJUyOYSKPMOgKz4u3XuB4Ki1Z+i8Fb7zeRye6eqahK+tql3ZAJnrJKgC4X2Ta1RKkxK+Hu1bdhWJA3gwL+WkIZbL/PYIzjet++T8ssWK1PWdBXsSfKOTikNzZt2VPETAQDBpOYxqAgLfCRbcb9KU2WIMT3NNxILu3sNl+OM9gV/GWO943JHsOMAVyJSQREaZksG5KDzzNzQS/LsbYkFtnJAmmh7g9p9Ci6cEJ+pfBTtMECAwEAAaOCAygwggMkMIHxBgNVHSAEgekwgeYwgeMGBFUdIAAwgdowgdcGCCsGAQUFBwICMIHKGoHHVGVudG8ga3ZhbGlmaWtvdmFueSBzeXN0ZW1vdnkgY2VydGlmaWthdCBieWwgdnlkYW4gcG9kbGUgemFrb25hIDIyNy8yMDAwU2IuIGEgbmF2YXpueWNoIHByZWRwaXN1L1RoaXMgcXVhbGlmaWVkIHN5c3RlbSBjZXJ0aWZpY2F0ZSB3YXMgaXNzdWVkIGFjY29yZGluZyB0byBMYXcgTm8gMjI3LzIwMDBDb2xsLiBhbmQgcmVsYXRlZCByZWd1bGF0aW9uczASBgNVHRMBAf8ECDAGAQH/AgEAMIG8BggrBgEFBQcBAQSBrzCBrDA3BggrBgEFBQcwAoYraHR0cDovL3d3dy5wb3N0c2lnbnVtLmN6L2NydC9wc3Jvb3RxY2EyLmNydDA4BggrBgEFBQcwAoYsaHR0cDovL3d3dzIucG9zdHNpZ251bS5jei9jcnQvcHNyb290cWNhMi5jcnQwNwYIKwYBBQUHMAKGK2h0dHA6Ly9wb3N0c2lnbnVtLnR0Yy5jei9jcnQvcHNyb290cWNhMi5jcnQwDgYDVR0PAQH/BAQDAgEGMIGDBgNVHSMEfDB6gBQVKYzFRWmruLPD6v5LuDHY3PDndqFfpF0wWzELMAkGA1UEBhMCQ1oxLDAqBgNVBAoMI8SMZXNrw6EgcG/FoXRhLCBzLnAuIFtJxIwgNDcxMTQ5ODNdMR4wHAYDVQQDExVQb3N0U2lnbnVtIFJvb3QgUUNBIDKCAWQwgaUGA1UdHwSBnTCBmjAxoC+gLYYraHR0cDovL3d3dy5wb3N0c2lnbnVtLmN6L2NybC9wc3Jvb3RxY2EyLmNybDAyoDCgLoYsaHR0cDovL3d3dzIucG9zdHNpZ251bS5jei9jcmwvcHNyb290cWNhMi5jcmwwMaAvoC2GK2h0dHA6Ly9wb3N0c2lnbnVtLnR0Yy5jei9jcmwvcHNyb290cWNhMi5jcmwwHQYDVR0OBBYEFInoTN+LJjk+1yQuEg565+Yn5daXMA0GCSqGSIb3DQEBCwUAA4IBAQB17M2VB48AXCVfVeeOLo0LIJZcg5EyHUKurbnff6tQOmyT7gzpkJNY3I3ijW2ErBfUM/6HefMxYKKWSs4jXqGSK5QfxG0B0O3uGfHPS4WFftaPSAnWk1tiJZ4c43+zSJCcH33n9pDmvt8n0j+6cQAZIWh4PPpmkvUg3uN4E0bzZHnH2uKzMvpVnE6wKml6oV+PUfPASPIYQw9gFEANcMzp10hXJHrnOo0alPklymZdTVssBXwdzhSBsFel1eVBSvVOx6+y8zdbrkRLOvTVnSMb6zH+fsygU40mimdo30rY/6N+tdQhbM/sTCxgdWAy2g0elAN1zi9Jx6aQ76woDcn+</xd:EncapsulatedX509Certificate>
            <xd:EncapsulatedX509Certificate>MIIFnDCCBISgAwIBAgIBZDANBgkqhkiG9w0BAQsFADBbMQswCQYDVQQGEwJDWjEsMCoGA1UECgwjxIxlc2vDoSBwb8WhdGEsIHMucC4gW0nEjCA0NzExNDk4M10xHjAcBgNVBAMTFVBvc3RTaWdudW0gUm9vdCBRQ0EgMjAeFw0xMDAxMTkwODA0MzFaFw0yNTAxMTkwODA0MzFaMFsxCzAJBgNVBAYTAkNaMSwwKgYDVQQKDCPEjGVza8OhIHBvxaF0YSwgcy5wLiBbScSMIDQ3MTE0OTgzXTEeMBwGA1UEAxMVUG9zdFNpZ251bSBSb290IFFDQSAyMIIBIjANBgkqhkiG9w0BAQEFAAOCAQ8AMIIBCgKCAQEAoFz8yBxf2gf1uN0GGXknvGHwurpp4Lw3ZPWZB6nEBDGjSGIXK0Or6Xa3ZT+tVDTeUUjT133G7Vs51D6z/ShWy+9T7a1f6XInakewyFj8PT0EdZ4tAybNYdEUO/dShg2WvUyfZfXH0jmmZm6qUDy0VfKQfiyWchQRi/Ax6zXaU2+X3hXBfvRMr5l6zgxYVATEyxCfOLM9a5U6lhpyCDf2Gg6dPc5Cy6QwYGGpYER1fzLGsN9stdutkwlP13DHU1Sp6W5ywtfLowYaV1bqOOdARbAoJ7q8LO6EBjyIVr03mFusPaMCOzcEn3zL5XafknM36VqtdmqziWR+3URAUgqE0wIDAQABo4ICaTCCAmUwgaUGA1UdHwSBnTCBmjAxoC+gLYYraHR0cDovL3d3dy5wb3N0c2lnbnVtLmN6L2NybC9wc3Jvb3RxY2EyLmNybDAyoDCgLoYsaHR0cDovL3d3dzIucG9zdHNpZ251bS5jei9jcmwvcHNyb290cWNhMi5jcmwwMaAvoC2GK2h0dHA6Ly9wb3N0c2lnbnVtLnR0Yy5jei9jcmwvcHNyb290cWNhMi5jcmwwgfEGA1UdIASB6TCB5jCB4wYEVR0gADCB2jCB1wYIKwYBBQUHAgIwgcoagcdUZW50byBrdmFsaWZpa292YW55IHN5c3RlbW92eSBjZXJ0aWZpa2F0IGJ5bCB2eWRhbiBwb2RsZSB6YWtvbmEgMjI3LzIwMDBTYi4gYSBuYXZhem55Y2ggcHJlZHBpc3UvVGhpcyBxdWFsaWZpZWQgc3lzdGVtIGNlcnRpZmljYXRlIHdhcyBpc3N1ZWQgYWNjb3JkaW5nIHRvIExhdyBObyAyMjcvMjAwMENvbGwuIGFuZCByZWxhdGVkIHJlZ3VsYXRpb25zMBIGA1UdEwEB/wQIMAYBAf8CAQEwDgYDVR0PAQH/BAQDAgEGMB0GA1UdDgQWBBQVKYzFRWmruLPD6v5LuDHY3PDndjCBgwYDVR0jBHwweoAUFSmMxUVpq7izw+r+S7gx2Nzw53ahX6RdMFsxCzAJBgNVBAYTAkNaMSwwKgYDVQQKDCPEjGVza8OhIHBvxaF0YSwgcy5wLiBbScSMIDQ3MTE0OTgzXTEeMBwGA1UEAxMVUG9zdFNpZ251bSBSb290IFFDQSAyggFkMA0GCSqGSIb3DQEBCwUAA4IBAQBeKtoLQKFqWJEgLNxPbQNN5OTjbpOTEEkq2jFI0tUhtRx//6zwuqJCzfO/KqggUrHBca+GV/qXcNzNAlytyM71fMv/VwgL9gBHTN/IFIw100JbciI23yFQTdF/UoEfK/m+IFfirxSRi8LRERdXHTEbvwxMXIzZVXloWvX64UwWtf4Tvw5bAoPj0O1Z2ly4aMTAT2a+y+z184UhuZ/oGyMweIakmFM7M7RrNki507jiSLTzuaFMCpyWOX7ULIhzY6xKdm5iQLjTvExn2JTvVChFY+jUu/G0zAdLyeU4vaXdQm1A8AEiJPTd0Z9LAxL6Sq2iraLNN36+NyEK/ts3mPLL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Tonery</vt:lpstr>
      <vt:lpstr>Tonery!Oblast_tisku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Jan Sklenička</cp:lastModifiedBy>
  <cp:lastPrinted>2015-06-17T10:31:14Z</cp:lastPrinted>
  <dcterms:created xsi:type="dcterms:W3CDTF">2014-03-05T12:43:32Z</dcterms:created>
  <dcterms:modified xsi:type="dcterms:W3CDTF">2017-12-12T07:57:53Z</dcterms:modified>
</cp:coreProperties>
</file>