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49-2017\"/>
    </mc:Choice>
  </mc:AlternateContent>
  <bookViews>
    <workbookView xWindow="0" yWindow="0" windowWidth="28800" windowHeight="12210" tabRatio="164" xr2:uid="{00000000-000D-0000-FFFF-FFFF00000000}"/>
  </bookViews>
  <sheets>
    <sheet name="Tonery" sheetId="22" r:id="rId1"/>
  </sheets>
  <definedNames>
    <definedName name="_xlnm.Print_Area" localSheetId="0">Tonery!$A$1:$P$17</definedName>
  </definedNames>
  <calcPr calcId="171027"/>
</workbook>
</file>

<file path=xl/calcChain.xml><?xml version="1.0" encoding="utf-8"?>
<calcChain xmlns="http://schemas.openxmlformats.org/spreadsheetml/2006/main">
  <c r="L9" i="22" l="1"/>
  <c r="P9" i="22" l="1"/>
  <c r="O9" i="22"/>
  <c r="O7" i="22" l="1"/>
  <c r="L7" i="22"/>
  <c r="P7" i="22"/>
  <c r="L8" i="22"/>
  <c r="O8" i="22"/>
  <c r="P8" i="22"/>
  <c r="P10" i="22"/>
  <c r="L10" i="22"/>
  <c r="O10" i="22"/>
  <c r="M13" i="22" l="1"/>
  <c r="N13" i="22"/>
</calcChain>
</file>

<file path=xl/sharedStrings.xml><?xml version="1.0" encoding="utf-8"?>
<sst xmlns="http://schemas.openxmlformats.org/spreadsheetml/2006/main" count="49" uniqueCount="43">
  <si>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</si>
  <si>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</si>
  <si>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</si>
  <si>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</si>
  <si>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</si>
  <si>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</si>
  <si>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</si>
  <si>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</si>
  <si>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</si>
  <si>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</si>
  <si>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</si>
  <si>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</si>
  <si>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</si>
  <si>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</si>
  <si>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</si>
  <si>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</si>
  <si>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</si>
  <si>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</si>
  <si>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samostatná faktura</t>
  </si>
  <si>
    <t>ANO</t>
  </si>
  <si>
    <t>100251051 Sousední světy - Naschbarwelten (SA)
45 Sousední světy - Naschbarwelten (BY)</t>
  </si>
  <si>
    <t>B. Petrlová, tel. 605588599, mail: petrlova@tandem-org.cz</t>
  </si>
  <si>
    <t>Tandem-CVM, Riegrova 17 (1. patro - Sekretariát), Plzeň</t>
  </si>
  <si>
    <t>Tonery - 049 - 2017 (T-049-2017)</t>
  </si>
  <si>
    <t>Priloha_c._1_Kupni_smlouvy_technicka_specifikace_T-049-2017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</si>
  <si>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</si>
  <si>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</si>
  <si>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</si>
  <si>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</si>
  <si>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</si>
  <si>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Místo dodání </t>
  </si>
  <si>
    <t xml:space="preserve">Kontaktní osoba 
k převzetí zboží </t>
  </si>
  <si>
    <t>CPV - výběr
TONERY</t>
  </si>
  <si>
    <t>Toner do tiskárny HP Color Laser Jet Pro MFP M477fdw - černá barva</t>
  </si>
  <si>
    <t>Toner do tiskárny HP Color Laser Jet Pro MFP M477fdw - modrá barva</t>
  </si>
  <si>
    <t>Toner do tiskárny HP Color Laser Jet Pro MFP M477fdw - červená barva</t>
  </si>
  <si>
    <t>Toner do tiskárny HP Color Laser Jet Pro MFP M477fdw -  žlutá barva</t>
  </si>
  <si>
    <t>Originální nebo kompatibilní toner splňující podmínky certifikátu STMC. 
Min. výtěžnost při 5% pokrytí 6500 stran</t>
  </si>
  <si>
    <t>Originální nebo kompatibilní toner splňující podmínky certifikátu STMC. 
Min. výtěžnost při 5% pokrytí 5000 stran</t>
  </si>
  <si>
    <t>Kompatibilní CF410X</t>
  </si>
  <si>
    <t>Kompatibilní CF411X</t>
  </si>
  <si>
    <t>Kompatibilní CF413X</t>
  </si>
  <si>
    <t>Kompatibilní CF412X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</si>
</sst>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22"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"/>
  <sheetViews>
    <sheetView tabSelected="1" topLeftCell="A5" zoomScaleNormal="100" zoomScaleSheetLayoutView="55" workbookViewId="0">
      <selection activeCell="N10" sqref="N10"/>
    </sheetView>
  </sheetViews>
  <sheetFormatPr defaultColWidth="8.85546875" defaultRowHeight="15" x14ac:dyDescent="0.25"/>
  <cols>
    <col min="1" max="1" width="5.7109375" style="61" customWidth="1"/>
    <col min="2" max="2" width="43.42578125" style="7" customWidth="1"/>
    <col min="3" max="3" width="9.7109375" style="77" customWidth="1"/>
    <col min="4" max="4" width="9" style="11" customWidth="1"/>
    <col min="5" max="5" width="72" style="7" customWidth="1"/>
    <col min="6" max="6" width="29.140625" style="78" customWidth="1"/>
    <col min="7" max="7" width="20.85546875" style="7" customWidth="1"/>
    <col min="8" max="8" width="19" style="7" customWidth="1"/>
    <col min="9" max="9" width="28" style="8" customWidth="1"/>
    <col min="10" max="10" width="18.5703125" style="8" customWidth="1"/>
    <col min="11" max="11" width="19.42578125" style="7" customWidth="1"/>
    <col min="12" max="12" width="22.140625" style="78" hidden="1" customWidth="1"/>
    <col min="13" max="13" width="20.85546875" style="61" customWidth="1"/>
    <col min="14" max="14" width="26.5703125" style="61" customWidth="1"/>
    <col min="15" max="15" width="21" style="61" customWidth="1"/>
    <col min="16" max="16" width="19.42578125" style="61" customWidth="1"/>
    <col min="17" max="17" width="51.7109375" style="72" customWidth="1"/>
    <col min="18" max="18" width="8.85546875" style="61"/>
    <col min="19" max="19" width="33.5703125" style="61" customWidth="1"/>
    <col min="20" max="16384" width="8.85546875" style="61"/>
  </cols>
  <sheetData>
    <row r="1" spans="1:19" s="8" customFormat="1" ht="24.6" customHeight="1" x14ac:dyDescent="0.25">
      <c r="A1" s="87" t="s">
        <v>23</v>
      </c>
      <c r="B1" s="88"/>
      <c r="C1" s="11"/>
      <c r="D1" s="11"/>
      <c r="E1" s="7"/>
      <c r="F1" s="44"/>
      <c r="G1" s="45"/>
      <c r="H1" s="46"/>
      <c r="I1" s="46"/>
      <c r="J1" s="47"/>
      <c r="K1" s="7"/>
      <c r="L1" s="7"/>
      <c r="N1" s="91" t="s">
        <v>24</v>
      </c>
      <c r="O1" s="91"/>
      <c r="P1" s="91"/>
      <c r="Q1" s="48"/>
    </row>
    <row r="2" spans="1:19" s="8" customFormat="1" ht="18.75" customHeight="1" x14ac:dyDescent="0.25">
      <c r="B2" s="7"/>
      <c r="C2" s="5"/>
      <c r="D2" s="6"/>
      <c r="E2" s="7"/>
      <c r="F2" s="90"/>
      <c r="G2" s="90"/>
      <c r="H2" s="90"/>
      <c r="I2" s="90"/>
      <c r="J2" s="90"/>
      <c r="K2" s="7"/>
      <c r="L2" s="7"/>
      <c r="N2" s="49"/>
      <c r="O2" s="49"/>
      <c r="Q2" s="50"/>
    </row>
    <row r="3" spans="1:19" s="8" customFormat="1" ht="18" customHeight="1" x14ac:dyDescent="0.25">
      <c r="A3" s="51"/>
      <c r="B3" s="52" t="s">
        <v>12</v>
      </c>
      <c r="C3" s="53"/>
      <c r="D3" s="53"/>
      <c r="E3" s="53"/>
      <c r="F3" s="89"/>
      <c r="G3" s="89"/>
      <c r="H3" s="89"/>
      <c r="I3" s="89"/>
      <c r="J3" s="89"/>
      <c r="K3" s="49"/>
      <c r="L3" s="48"/>
      <c r="M3" s="48"/>
      <c r="N3" s="49"/>
      <c r="O3" s="49"/>
      <c r="Q3" s="48"/>
    </row>
    <row r="4" spans="1:19" s="8" customFormat="1" ht="21" customHeight="1" thickBot="1" x14ac:dyDescent="0.3">
      <c r="A4" s="54"/>
      <c r="B4" s="55" t="s">
        <v>15</v>
      </c>
      <c r="C4" s="53"/>
      <c r="D4" s="53"/>
      <c r="E4" s="53"/>
      <c r="F4" s="53"/>
      <c r="G4" s="49"/>
      <c r="H4" s="49"/>
      <c r="I4" s="49"/>
      <c r="J4" s="49"/>
      <c r="K4" s="49"/>
      <c r="L4" s="7"/>
      <c r="M4" s="7"/>
      <c r="N4" s="49"/>
      <c r="O4" s="49"/>
      <c r="Q4" s="48"/>
    </row>
    <row r="5" spans="1:19" s="8" customFormat="1" ht="28.5" customHeight="1" thickBot="1" x14ac:dyDescent="0.3">
      <c r="A5" s="9"/>
      <c r="B5" s="10"/>
      <c r="C5" s="11"/>
      <c r="D5" s="11"/>
      <c r="E5" s="7"/>
      <c r="F5" s="19" t="s">
        <v>13</v>
      </c>
      <c r="G5" s="7"/>
      <c r="H5" s="7"/>
      <c r="I5" s="56"/>
      <c r="K5" s="7"/>
      <c r="L5" s="12"/>
      <c r="N5" s="22" t="s">
        <v>13</v>
      </c>
      <c r="Q5" s="57"/>
    </row>
    <row r="6" spans="1:19" s="8" customFormat="1" ht="112.5" customHeight="1" thickTop="1" thickBot="1" x14ac:dyDescent="0.3">
      <c r="A6" s="13" t="s">
        <v>1</v>
      </c>
      <c r="B6" s="28" t="s">
        <v>25</v>
      </c>
      <c r="C6" s="28" t="s">
        <v>0</v>
      </c>
      <c r="D6" s="28" t="s">
        <v>26</v>
      </c>
      <c r="E6" s="28" t="s">
        <v>27</v>
      </c>
      <c r="F6" s="25" t="s">
        <v>2</v>
      </c>
      <c r="G6" s="28" t="s">
        <v>28</v>
      </c>
      <c r="H6" s="28" t="s">
        <v>29</v>
      </c>
      <c r="I6" s="28" t="s">
        <v>14</v>
      </c>
      <c r="J6" s="42" t="s">
        <v>31</v>
      </c>
      <c r="K6" s="28" t="s">
        <v>30</v>
      </c>
      <c r="L6" s="28" t="s">
        <v>7</v>
      </c>
      <c r="M6" s="28" t="s">
        <v>8</v>
      </c>
      <c r="N6" s="23" t="s">
        <v>9</v>
      </c>
      <c r="O6" s="42" t="s">
        <v>10</v>
      </c>
      <c r="P6" s="42" t="s">
        <v>11</v>
      </c>
      <c r="Q6" s="28" t="s">
        <v>32</v>
      </c>
    </row>
    <row r="7" spans="1:19" ht="71.25" customHeight="1" thickTop="1" thickBot="1" x14ac:dyDescent="0.3">
      <c r="A7" s="58">
        <v>1</v>
      </c>
      <c r="B7" s="59" t="s">
        <v>33</v>
      </c>
      <c r="C7" s="60">
        <v>3</v>
      </c>
      <c r="D7" s="39" t="s">
        <v>17</v>
      </c>
      <c r="E7" s="59" t="s">
        <v>37</v>
      </c>
      <c r="F7" s="35" t="s">
        <v>39</v>
      </c>
      <c r="G7" s="93" t="s">
        <v>18</v>
      </c>
      <c r="H7" s="93" t="s">
        <v>19</v>
      </c>
      <c r="I7" s="93" t="s">
        <v>20</v>
      </c>
      <c r="J7" s="93" t="s">
        <v>21</v>
      </c>
      <c r="K7" s="93" t="s">
        <v>22</v>
      </c>
      <c r="L7" s="34">
        <f>C7*M7</f>
        <v>4200</v>
      </c>
      <c r="M7" s="36">
        <v>1400</v>
      </c>
      <c r="N7" s="37">
        <v>576</v>
      </c>
      <c r="O7" s="27">
        <f>C7*N7</f>
        <v>1728</v>
      </c>
      <c r="P7" s="38" t="str">
        <f>IF(ISNUMBER(N7), IF(N7&gt;M7,"NEVYHOVUJE","VYHOVUJE")," ")</f>
        <v>VYHOVUJE</v>
      </c>
      <c r="Q7" s="99" t="s">
        <v>3</v>
      </c>
      <c r="S7" s="62"/>
    </row>
    <row r="8" spans="1:19" ht="71.25" customHeight="1" thickTop="1" thickBot="1" x14ac:dyDescent="0.3">
      <c r="A8" s="63">
        <v>2</v>
      </c>
      <c r="B8" s="64" t="s">
        <v>34</v>
      </c>
      <c r="C8" s="65">
        <v>2</v>
      </c>
      <c r="D8" s="40" t="s">
        <v>17</v>
      </c>
      <c r="E8" s="64" t="s">
        <v>38</v>
      </c>
      <c r="F8" s="20" t="s">
        <v>40</v>
      </c>
      <c r="G8" s="94"/>
      <c r="H8" s="94"/>
      <c r="I8" s="94"/>
      <c r="J8" s="94"/>
      <c r="K8" s="94"/>
      <c r="L8" s="4">
        <f>C8*M8</f>
        <v>2800</v>
      </c>
      <c r="M8" s="29">
        <v>1400</v>
      </c>
      <c r="N8" s="37">
        <v>576</v>
      </c>
      <c r="O8" s="21">
        <f>C8*N8</f>
        <v>1152</v>
      </c>
      <c r="P8" s="30" t="str">
        <f t="shared" ref="P8:P10" si="0">IF(ISNUMBER(N8), IF(N8&gt;M8,"NEVYHOVUJE","VYHOVUJE")," ")</f>
        <v>VYHOVUJE</v>
      </c>
      <c r="Q8" s="100"/>
      <c r="S8" s="62"/>
    </row>
    <row r="9" spans="1:19" ht="71.25" customHeight="1" thickTop="1" thickBot="1" x14ac:dyDescent="0.3">
      <c r="A9" s="63">
        <v>3</v>
      </c>
      <c r="B9" s="64" t="s">
        <v>35</v>
      </c>
      <c r="C9" s="65">
        <v>2</v>
      </c>
      <c r="D9" s="40" t="s">
        <v>17</v>
      </c>
      <c r="E9" s="64" t="s">
        <v>38</v>
      </c>
      <c r="F9" s="20" t="s">
        <v>41</v>
      </c>
      <c r="G9" s="94"/>
      <c r="H9" s="94"/>
      <c r="I9" s="94"/>
      <c r="J9" s="94"/>
      <c r="K9" s="94"/>
      <c r="L9" s="4">
        <f>C9*M9</f>
        <v>2800</v>
      </c>
      <c r="M9" s="29">
        <v>1400</v>
      </c>
      <c r="N9" s="37">
        <v>576</v>
      </c>
      <c r="O9" s="21">
        <f>C9*N9</f>
        <v>1152</v>
      </c>
      <c r="P9" s="30" t="str">
        <f t="shared" ref="P9" si="1">IF(ISNUMBER(N9), IF(N9&gt;M9,"NEVYHOVUJE","VYHOVUJE")," ")</f>
        <v>VYHOVUJE</v>
      </c>
      <c r="Q9" s="100"/>
      <c r="S9" s="62"/>
    </row>
    <row r="10" spans="1:19" ht="71.25" customHeight="1" thickTop="1" thickBot="1" x14ac:dyDescent="0.3">
      <c r="A10" s="66">
        <v>4</v>
      </c>
      <c r="B10" s="67" t="s">
        <v>36</v>
      </c>
      <c r="C10" s="18">
        <v>2</v>
      </c>
      <c r="D10" s="41" t="s">
        <v>17</v>
      </c>
      <c r="E10" s="67" t="s">
        <v>38</v>
      </c>
      <c r="F10" s="24" t="s">
        <v>42</v>
      </c>
      <c r="G10" s="95"/>
      <c r="H10" s="95"/>
      <c r="I10" s="95"/>
      <c r="J10" s="95"/>
      <c r="K10" s="95"/>
      <c r="L10" s="31">
        <f>C10*M10</f>
        <v>2800</v>
      </c>
      <c r="M10" s="32">
        <v>1400</v>
      </c>
      <c r="N10" s="37">
        <v>576</v>
      </c>
      <c r="O10" s="26">
        <f>C10*N10</f>
        <v>1152</v>
      </c>
      <c r="P10" s="33" t="str">
        <f t="shared" si="0"/>
        <v>VYHOVUJE</v>
      </c>
      <c r="Q10" s="101"/>
      <c r="S10" s="62"/>
    </row>
    <row r="11" spans="1:19" ht="13.5" customHeight="1" thickTop="1" thickBot="1" x14ac:dyDescent="0.3">
      <c r="A11" s="68"/>
      <c r="B11" s="69"/>
      <c r="C11" s="68"/>
      <c r="D11" s="69"/>
      <c r="E11" s="69"/>
      <c r="F11" s="70"/>
      <c r="G11" s="69"/>
      <c r="H11" s="69"/>
      <c r="I11" s="69"/>
      <c r="J11" s="69"/>
      <c r="K11" s="69"/>
      <c r="L11" s="68"/>
      <c r="M11" s="68"/>
      <c r="N11" s="71"/>
      <c r="O11" s="68"/>
      <c r="P11" s="68"/>
      <c r="R11" s="68"/>
      <c r="S11" s="62"/>
    </row>
    <row r="12" spans="1:19" ht="60.75" customHeight="1" thickTop="1" thickBot="1" x14ac:dyDescent="0.3">
      <c r="A12" s="92" t="s">
        <v>16</v>
      </c>
      <c r="B12" s="92"/>
      <c r="C12" s="92"/>
      <c r="D12" s="92"/>
      <c r="E12" s="92"/>
      <c r="F12" s="92"/>
      <c r="G12" s="92"/>
      <c r="H12" s="14"/>
      <c r="I12" s="14"/>
      <c r="J12" s="73"/>
      <c r="K12" s="73"/>
      <c r="L12" s="1"/>
      <c r="M12" s="28" t="s">
        <v>5</v>
      </c>
      <c r="N12" s="96" t="s">
        <v>6</v>
      </c>
      <c r="O12" s="97"/>
      <c r="P12" s="98"/>
      <c r="Q12" s="74"/>
    </row>
    <row r="13" spans="1:19" ht="33" customHeight="1" thickTop="1" thickBot="1" x14ac:dyDescent="0.3">
      <c r="A13" s="102" t="s">
        <v>4</v>
      </c>
      <c r="B13" s="102"/>
      <c r="C13" s="102"/>
      <c r="D13" s="102"/>
      <c r="E13" s="102"/>
      <c r="F13" s="102"/>
      <c r="G13" s="75"/>
      <c r="J13" s="15"/>
      <c r="K13" s="15"/>
      <c r="L13" s="2"/>
      <c r="M13" s="43">
        <f>SUM(L7:L10)</f>
        <v>12600</v>
      </c>
      <c r="N13" s="103">
        <f>SUM(O7:O10)</f>
        <v>5184</v>
      </c>
      <c r="O13" s="104"/>
      <c r="P13" s="105"/>
      <c r="Q13" s="76"/>
    </row>
    <row r="14" spans="1:19" ht="39.75" customHeight="1" thickTop="1" x14ac:dyDescent="0.25">
      <c r="H14" s="16"/>
      <c r="I14" s="16"/>
      <c r="J14" s="17"/>
      <c r="K14" s="17"/>
      <c r="L14" s="79"/>
      <c r="M14" s="79"/>
      <c r="N14" s="80"/>
      <c r="O14" s="80"/>
      <c r="P14" s="80"/>
      <c r="Q14" s="76"/>
      <c r="R14" s="80"/>
    </row>
    <row r="15" spans="1:19" ht="19.899999999999999" customHeight="1" x14ac:dyDescent="0.25">
      <c r="J15" s="17"/>
      <c r="K15" s="17"/>
      <c r="L15" s="79"/>
      <c r="M15" s="3"/>
      <c r="N15" s="3"/>
      <c r="O15" s="3"/>
      <c r="P15" s="80"/>
      <c r="Q15" s="76"/>
      <c r="R15" s="80"/>
    </row>
    <row r="16" spans="1:19" ht="71.25" customHeight="1" x14ac:dyDescent="0.25">
      <c r="J16" s="17"/>
      <c r="K16" s="17"/>
      <c r="L16" s="79"/>
      <c r="M16" s="3"/>
      <c r="N16" s="3"/>
      <c r="O16" s="3"/>
      <c r="P16" s="80"/>
      <c r="Q16" s="76"/>
      <c r="R16" s="80"/>
    </row>
    <row r="17" spans="1:18" ht="36" customHeight="1" x14ac:dyDescent="0.25">
      <c r="J17" s="81"/>
      <c r="K17" s="81"/>
      <c r="L17" s="82"/>
      <c r="M17" s="79"/>
      <c r="N17" s="80"/>
      <c r="O17" s="80"/>
      <c r="P17" s="80"/>
      <c r="Q17" s="76"/>
      <c r="R17" s="80"/>
    </row>
    <row r="18" spans="1:18" ht="14.25" customHeight="1" x14ac:dyDescent="0.25">
      <c r="A18" s="80"/>
      <c r="B18" s="83"/>
      <c r="C18" s="84"/>
      <c r="D18" s="85"/>
      <c r="E18" s="83"/>
      <c r="F18" s="79"/>
      <c r="G18" s="83"/>
      <c r="H18" s="83"/>
      <c r="I18" s="86"/>
      <c r="J18" s="86"/>
      <c r="K18" s="86"/>
      <c r="L18" s="79"/>
      <c r="M18" s="79"/>
      <c r="N18" s="80"/>
      <c r="O18" s="80"/>
      <c r="P18" s="80"/>
      <c r="Q18" s="76"/>
      <c r="R18" s="80"/>
    </row>
    <row r="19" spans="1:18" ht="14.25" customHeight="1" x14ac:dyDescent="0.25">
      <c r="A19" s="80"/>
      <c r="B19" s="83"/>
      <c r="C19" s="84"/>
      <c r="D19" s="85"/>
      <c r="E19" s="83"/>
      <c r="F19" s="79"/>
      <c r="G19" s="83"/>
      <c r="H19" s="83"/>
      <c r="I19" s="86"/>
      <c r="J19" s="86"/>
      <c r="K19" s="86"/>
      <c r="L19" s="79"/>
      <c r="M19" s="79"/>
      <c r="N19" s="80"/>
      <c r="O19" s="80"/>
      <c r="P19" s="80"/>
      <c r="Q19" s="76"/>
      <c r="R19" s="80"/>
    </row>
    <row r="20" spans="1:18" ht="14.25" customHeight="1" x14ac:dyDescent="0.25">
      <c r="A20" s="80"/>
      <c r="B20" s="83"/>
      <c r="C20" s="84"/>
      <c r="D20" s="85"/>
      <c r="E20" s="83"/>
      <c r="F20" s="79"/>
      <c r="G20" s="83"/>
      <c r="H20" s="83"/>
      <c r="I20" s="86"/>
      <c r="J20" s="86"/>
      <c r="K20" s="86"/>
      <c r="L20" s="79"/>
      <c r="M20" s="79"/>
      <c r="N20" s="80"/>
      <c r="O20" s="80"/>
      <c r="P20" s="80"/>
      <c r="Q20" s="76"/>
      <c r="R20" s="80"/>
    </row>
    <row r="21" spans="1:18" ht="14.25" customHeight="1" x14ac:dyDescent="0.25">
      <c r="A21" s="80"/>
      <c r="B21" s="83"/>
      <c r="C21" s="84"/>
      <c r="D21" s="85"/>
      <c r="E21" s="83"/>
      <c r="F21" s="79"/>
      <c r="G21" s="83"/>
      <c r="H21" s="83"/>
      <c r="I21" s="86"/>
      <c r="J21" s="86"/>
      <c r="K21" s="86"/>
      <c r="L21" s="79"/>
      <c r="M21" s="79"/>
      <c r="N21" s="80"/>
      <c r="O21" s="80"/>
      <c r="P21" s="80"/>
      <c r="Q21" s="76"/>
      <c r="R21" s="80"/>
    </row>
    <row r="22" spans="1:18" x14ac:dyDescent="0.25">
      <c r="B22" s="8"/>
      <c r="C22" s="61"/>
      <c r="D22" s="8"/>
      <c r="E22" s="8"/>
      <c r="F22" s="61"/>
      <c r="G22" s="8"/>
      <c r="H22" s="8"/>
      <c r="K22" s="8"/>
      <c r="L22" s="61"/>
    </row>
    <row r="23" spans="1:18" x14ac:dyDescent="0.25">
      <c r="B23" s="8"/>
      <c r="C23" s="61"/>
      <c r="D23" s="8"/>
      <c r="E23" s="8"/>
      <c r="F23" s="61"/>
      <c r="G23" s="8"/>
      <c r="H23" s="8"/>
      <c r="K23" s="8"/>
      <c r="L23" s="61"/>
    </row>
    <row r="24" spans="1:18" x14ac:dyDescent="0.25">
      <c r="B24" s="8"/>
      <c r="C24" s="61"/>
      <c r="D24" s="8"/>
      <c r="E24" s="8"/>
      <c r="F24" s="61"/>
      <c r="G24" s="8"/>
      <c r="H24" s="8"/>
      <c r="K24" s="8"/>
      <c r="L24" s="61"/>
    </row>
  </sheetData>
  <sheetProtection password="F79C" sheet="1" objects="1" scenarios="1" selectLockedCells="1"/>
  <mergeCells count="14">
    <mergeCell ref="Q7:Q10"/>
    <mergeCell ref="A13:F13"/>
    <mergeCell ref="N13:P13"/>
    <mergeCell ref="A1:B1"/>
    <mergeCell ref="F3:J3"/>
    <mergeCell ref="F2:J2"/>
    <mergeCell ref="N1:P1"/>
    <mergeCell ref="A12:G12"/>
    <mergeCell ref="J7:J10"/>
    <mergeCell ref="K7:K10"/>
    <mergeCell ref="G7:G10"/>
    <mergeCell ref="H7:H10"/>
    <mergeCell ref="I7:I10"/>
    <mergeCell ref="N12:P12"/>
  </mergeCells>
  <conditionalFormatting sqref="C7:C8">
    <cfRule type="containsBlanks" dxfId="21" priority="77">
      <formula>LEN(TRIM(C7))=0</formula>
    </cfRule>
  </conditionalFormatting>
  <conditionalFormatting sqref="P7:P8 P10">
    <cfRule type="cellIs" dxfId="20" priority="68" operator="equal">
      <formula>"NEVYHOVUJE"</formula>
    </cfRule>
    <cfRule type="cellIs" dxfId="19" priority="69" operator="equal">
      <formula>"VYHOVUJE"</formula>
    </cfRule>
  </conditionalFormatting>
  <conditionalFormatting sqref="C10">
    <cfRule type="containsBlanks" dxfId="18" priority="57">
      <formula>LEN(TRIM(C10))=0</formula>
    </cfRule>
  </conditionalFormatting>
  <conditionalFormatting sqref="C9">
    <cfRule type="containsBlanks" dxfId="17" priority="52">
      <formula>LEN(TRIM(C9))=0</formula>
    </cfRule>
  </conditionalFormatting>
  <conditionalFormatting sqref="P9">
    <cfRule type="cellIs" dxfId="16" priority="45" operator="equal">
      <formula>"NEVYHOVUJE"</formula>
    </cfRule>
    <cfRule type="cellIs" dxfId="15" priority="46" operator="equal">
      <formula>"VYHOVUJE"</formula>
    </cfRule>
  </conditionalFormatting>
  <conditionalFormatting sqref="F7">
    <cfRule type="notContainsBlanks" dxfId="14" priority="42">
      <formula>LEN(TRIM(F7))&gt;0</formula>
    </cfRule>
    <cfRule type="containsBlanks" dxfId="13" priority="43">
      <formula>LEN(TRIM(F7))=0</formula>
    </cfRule>
  </conditionalFormatting>
  <conditionalFormatting sqref="F7">
    <cfRule type="notContainsBlanks" dxfId="12" priority="41">
      <formula>LEN(TRIM(F7))&gt;0</formula>
    </cfRule>
  </conditionalFormatting>
  <conditionalFormatting sqref="F7">
    <cfRule type="notContainsBlanks" dxfId="11" priority="40">
      <formula>LEN(TRIM(F7))&gt;0</formula>
    </cfRule>
    <cfRule type="containsBlanks" dxfId="10" priority="44">
      <formula>LEN(TRIM(F7))=0</formula>
    </cfRule>
  </conditionalFormatting>
  <conditionalFormatting sqref="F8:F10">
    <cfRule type="notContainsBlanks" dxfId="9" priority="37">
      <formula>LEN(TRIM(F8))&gt;0</formula>
    </cfRule>
    <cfRule type="containsBlanks" dxfId="8" priority="38">
      <formula>LEN(TRIM(F8))=0</formula>
    </cfRule>
  </conditionalFormatting>
  <conditionalFormatting sqref="F8:F10">
    <cfRule type="notContainsBlanks" dxfId="7" priority="36">
      <formula>LEN(TRIM(F8))&gt;0</formula>
    </cfRule>
  </conditionalFormatting>
  <conditionalFormatting sqref="F8:F10">
    <cfRule type="notContainsBlanks" dxfId="6" priority="35">
      <formula>LEN(TRIM(F8))&gt;0</formula>
    </cfRule>
    <cfRule type="containsBlanks" dxfId="5" priority="39">
      <formula>LEN(TRIM(F8))=0</formula>
    </cfRule>
  </conditionalFormatting>
  <conditionalFormatting sqref="N7:N10">
    <cfRule type="notContainsBlanks" dxfId="4" priority="33">
      <formula>LEN(TRIM(N7))&gt;0</formula>
    </cfRule>
    <cfRule type="containsBlanks" dxfId="3" priority="34">
      <formula>LEN(TRIM(N7))=0</formula>
    </cfRule>
  </conditionalFormatting>
  <conditionalFormatting sqref="N7:N10">
    <cfRule type="notContainsBlanks" dxfId="2" priority="32">
      <formula>LEN(TRIM(N7))&gt;0</formula>
    </cfRule>
  </conditionalFormatting>
  <conditionalFormatting sqref="A7:A10">
    <cfRule type="containsBlanks" dxfId="1" priority="28">
      <formula>LEN(TRIM(A7))=0</formula>
    </cfRule>
  </conditionalFormatting>
  <conditionalFormatting sqref="A7:A10">
    <cfRule type="cellIs" dxfId="0" priority="27" operator="greaterThanOrEqual">
      <formula>1</formula>
    </cfRule>
  </conditionalFormatting>
  <dataValidations count="3">
    <dataValidation type="list" showInputMessage="1" showErrorMessage="1" sqref="H7:H10" xr:uid="{00000000-0002-0000-0000-000000000000}">
      <formula1>"ANO,NE"</formula1>
    </dataValidation>
    <dataValidation type="list" showInputMessage="1" showErrorMessage="1" sqref="D7:D10" xr:uid="{00000000-0002-0000-0000-000001000000}">
      <formula1>"ks,bal,sada,"</formula1>
    </dataValidation>
    <dataValidation type="list" allowBlank="1" showInputMessage="1" showErrorMessage="1" sqref="Q7:Q10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2017-11-26T22:54:20Z</dcterms:modified>
</cp:coreProperties>
</file>