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Vyzva_k_podani_nabidek_T_044-2017\"/>
    </mc:Choice>
  </mc:AlternateContent>
  <bookViews>
    <workbookView xWindow="0" yWindow="0" windowWidth="28800" windowHeight="12210" tabRatio="939" xr2:uid="{00000000-000D-0000-FFFF-FFFF00000000}"/>
  </bookViews>
  <sheets>
    <sheet name="Tonery" sheetId="22" r:id="rId1"/>
  </sheets>
  <definedNames>
    <definedName name="_xlnm.Print_Area" localSheetId="0">Tonery!$A$1:$N$29</definedName>
  </definedNames>
  <calcPr calcId="171027"/>
</workbook>
</file>

<file path=xl/calcChain.xml><?xml version="1.0" encoding="utf-8"?>
<calcChain xmlns="http://schemas.openxmlformats.org/spreadsheetml/2006/main">
  <c r="N22" i="22" l="1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M7" i="22"/>
  <c r="M8" i="22"/>
  <c r="M9" i="22"/>
  <c r="M19" i="22"/>
  <c r="M20" i="22"/>
  <c r="M21" i="22"/>
  <c r="M22" i="22"/>
  <c r="M10" i="22"/>
  <c r="M11" i="22"/>
  <c r="M12" i="22"/>
  <c r="M13" i="22"/>
  <c r="M14" i="22"/>
  <c r="M15" i="22"/>
  <c r="M16" i="22"/>
  <c r="M17" i="22"/>
  <c r="M18" i="22"/>
  <c r="K25" i="22" l="1"/>
  <c r="L25" i="22"/>
</calcChain>
</file>

<file path=xl/sharedStrings.xml><?xml version="1.0" encoding="utf-8"?>
<sst xmlns="http://schemas.openxmlformats.org/spreadsheetml/2006/main" count="119" uniqueCount="85">
  <si>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</si>
  <si>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</si>
  <si>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</si>
  <si>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</si>
  <si>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</si>
  <si>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</si>
  <si>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</si>
  <si>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</si>
  <si>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</si>
  <si>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</si>
  <si>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</si>
  <si>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</si>
  <si>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</si>
  <si>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</si>
  <si>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 xml:space="preserve">Originální, nebo kompatibilní toner splňující podmínky certifikátu STMC. Minimální výtěžnost při 5% pokrytí 2500 stran. 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</si>
  <si>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</si>
  <si>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</si>
  <si>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</si>
  <si>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Toner do tiskárny HP LJ 1300</t>
  </si>
  <si>
    <t>Toner do tiskárny HP LJ P1006</t>
  </si>
  <si>
    <t>Toner do tiskárny HP LJ 1505n</t>
  </si>
  <si>
    <t>ks</t>
  </si>
  <si>
    <t xml:space="preserve">Originální, nebo kompatibilní toner splňující podmínky certifikátu STMC. Minimální výtěžnost při 5% pokrytí 1500 stran. </t>
  </si>
  <si>
    <t xml:space="preserve">Originální, nebo kompatibilní toner splňující podmínky certifikátu STMC. Minimální výtěžnost při 5% pokrytí 2000 stran. </t>
  </si>
  <si>
    <t>Toner do tiskárny HP LJ CM 1312 černý</t>
  </si>
  <si>
    <t xml:space="preserve">Originální, nebo kompatibilní toner splňující podmínky certifikátu STMC. Minimální výtěžnost při 5% pokrytí 2200 stran. </t>
  </si>
  <si>
    <t>Toner do tiskárny HP LJ CM 1312 azurový</t>
  </si>
  <si>
    <t>Toner do tiskárny HP LJ CM 1312 žlutý</t>
  </si>
  <si>
    <t>Toner do tiskárny HP LJ CM 1312 purpurový</t>
  </si>
  <si>
    <t xml:space="preserve">Originální, nebo kompatibilní toner splňující podmínky certifikátu STMC. Minimální výtěžnost při 5% pokrytí 1400 stran. </t>
  </si>
  <si>
    <t>Sedláčkova 38,Plzeň</t>
  </si>
  <si>
    <t>Toner do tiskárny HP LJ M201dw</t>
  </si>
  <si>
    <t>Originální toner,výtěžnost 2200stran</t>
  </si>
  <si>
    <t>Univerzitní 8,Plzeň</t>
  </si>
  <si>
    <t>Toner do tiskárny HP LJ P2015dn</t>
  </si>
  <si>
    <t>Veleslavínova 42,Plzeň</t>
  </si>
  <si>
    <t>Toner do tiskárny HP 2055dn</t>
  </si>
  <si>
    <t>Husova 11,Plzeň</t>
  </si>
  <si>
    <t>Toner do tiskárny HP 1010</t>
  </si>
  <si>
    <t>Toner do tiskárny HP P2015dn</t>
  </si>
  <si>
    <t>Toner do tiskárny HP 1320 černý</t>
  </si>
  <si>
    <t>Sedláčkova 15,Plzeň</t>
  </si>
  <si>
    <t>Toner do tiskárny HP P3015</t>
  </si>
  <si>
    <t>Odpadní nádobka pro Triuph-Adler Dcc2935</t>
  </si>
  <si>
    <t>Originální odpadní nádobka</t>
  </si>
  <si>
    <t>UK D.Martínek tel.377637555</t>
  </si>
  <si>
    <t>Univerzitní 18,Plzeň</t>
  </si>
  <si>
    <t>Tonery - 044 - 2017 (T-044-2017)</t>
  </si>
  <si>
    <t>Priloha_c._1_Kupni_smlouvy_technicka_specifikace_T-044-2017</t>
  </si>
  <si>
    <t xml:space="preserve">Název </t>
  </si>
  <si>
    <t xml:space="preserve">Měrná jednotka [MJ] </t>
  </si>
  <si>
    <t xml:space="preserve">Popis </t>
  </si>
  <si>
    <t xml:space="preserve">Fakturace </t>
  </si>
  <si>
    <t>Kontaktní osoba 
k převzetí zboží</t>
  </si>
  <si>
    <t xml:space="preserve">Místo dodání </t>
  </si>
  <si>
    <t>CPV - výběr
TONERY</t>
  </si>
  <si>
    <t>DFZS Krýslová,tel.
377633715</t>
  </si>
  <si>
    <t>OZP Jana Růžičková,
tel.377633707</t>
  </si>
  <si>
    <t>KAZ Křížová
 tel.377633811</t>
  </si>
  <si>
    <t>samostatná faktura</t>
  </si>
  <si>
    <t>Šusová
 tel.377635005</t>
  </si>
  <si>
    <t>EO Vlková
 tel.377631146</t>
  </si>
  <si>
    <t>KHI Mrázová,
tel.377636601</t>
  </si>
  <si>
    <t>Vlasáková,
tel.377635303,
602135390</t>
  </si>
  <si>
    <t>Originální nebo kompatibilní toner splňující podmínky certifikátu STMC.Minimální výtěžnost při 5%pokrytí 6000 stran</t>
  </si>
  <si>
    <t>Originální nebo kompatibilní toner splňující podmínky certifikátu STMC.Minimální výtěžost 6500 stran</t>
  </si>
  <si>
    <t>Originální nebo kompatibilní toner splňující podmínky certifikátu STMC.Minimální výtěžnost 2000 stran</t>
  </si>
  <si>
    <t>Originální nebo kompatibilní toner splňující podmínky certifikátu STMC.Minimální výtěžnost při 5%pokrytí 6500 stran</t>
  </si>
  <si>
    <t>Originální nebo kompatibilní toner splňující podmínky certifikátu STMC.Minimální výtěžnost při 5%pokrytí 7000 stran</t>
  </si>
  <si>
    <t>Originální nebo kompatibilní toner splňující podmínky certifikátu STMC.Minimální výtěžnost 12500 stran</t>
  </si>
  <si>
    <t>Originální nebo kompatibilní toner splňující podmínky certifikátu STMC.Výtěžost 7000 stran</t>
  </si>
  <si>
    <t>Kompatibilní Q2613X</t>
  </si>
  <si>
    <t>Kompatibilní CB435A</t>
  </si>
  <si>
    <t>Kompatibilní CB436A</t>
  </si>
  <si>
    <t>Kompatibilní CB540A</t>
  </si>
  <si>
    <t>Kompatibilní CB541A</t>
  </si>
  <si>
    <t>Kompatiilní CB542A</t>
  </si>
  <si>
    <t>Kompatibilní CB543A</t>
  </si>
  <si>
    <t>HP CF283X</t>
  </si>
  <si>
    <t>Kompatibilní Q7553X</t>
  </si>
  <si>
    <t>Kompatibilní CE505X</t>
  </si>
  <si>
    <t>Kompatibilní Q2612A</t>
  </si>
  <si>
    <t>Kompatibilní Q5949X</t>
  </si>
  <si>
    <t>Kompatibilní CE255X</t>
  </si>
  <si>
    <t>Kyocera WT-860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</si>
</sst>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1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12" fillId="0" borderId="0" xfId="0" applyNumberFormat="1" applyFont="1" applyBorder="1" applyAlignment="1" applyProtection="1">
      <alignment horizontal="justify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left" vertical="center" wrapText="1"/>
    </xf>
    <xf numFmtId="0" fontId="0" fillId="4" borderId="15" xfId="0" applyFill="1" applyBorder="1" applyAlignment="1" applyProtection="1">
      <alignment horizontal="left" vertical="center" wrapText="1"/>
    </xf>
    <xf numFmtId="0" fontId="0" fillId="4" borderId="16" xfId="0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6"/>
  <sheetViews>
    <sheetView tabSelected="1" topLeftCell="C1" zoomScaleNormal="100" zoomScaleSheetLayoutView="55" workbookViewId="0">
      <selection activeCell="L7" sqref="L7:L22"/>
    </sheetView>
  </sheetViews>
  <sheetFormatPr defaultColWidth="8.85546875" defaultRowHeight="15" x14ac:dyDescent="0.25"/>
  <cols>
    <col min="1" max="1" width="5.7109375" style="63" customWidth="1"/>
    <col min="2" max="2" width="43.42578125" style="8" customWidth="1"/>
    <col min="3" max="3" width="9.7109375" style="90" customWidth="1"/>
    <col min="4" max="4" width="9" style="12" customWidth="1"/>
    <col min="5" max="5" width="67" style="8" customWidth="1"/>
    <col min="6" max="6" width="29.140625" style="91" customWidth="1"/>
    <col min="7" max="7" width="20.85546875" style="8" customWidth="1"/>
    <col min="8" max="8" width="23.42578125" style="9" customWidth="1"/>
    <col min="9" max="9" width="19.42578125" style="8" customWidth="1"/>
    <col min="10" max="10" width="22.140625" style="91" hidden="1" customWidth="1"/>
    <col min="11" max="11" width="20.85546875" style="63" customWidth="1"/>
    <col min="12" max="12" width="26.5703125" style="63" customWidth="1"/>
    <col min="13" max="13" width="21" style="63" customWidth="1"/>
    <col min="14" max="14" width="19.42578125" style="63" customWidth="1"/>
    <col min="15" max="15" width="51.7109375" style="85" customWidth="1"/>
    <col min="16" max="16" width="20" style="63" customWidth="1"/>
    <col min="17" max="16384" width="8.85546875" style="63"/>
  </cols>
  <sheetData>
    <row r="1" spans="1:16" s="9" customFormat="1" ht="24.6" customHeight="1" x14ac:dyDescent="0.25">
      <c r="A1" s="107" t="s">
        <v>47</v>
      </c>
      <c r="B1" s="108"/>
      <c r="C1" s="12"/>
      <c r="D1" s="12"/>
      <c r="E1" s="8"/>
      <c r="F1" s="46"/>
      <c r="G1" s="47"/>
      <c r="H1" s="48"/>
      <c r="I1" s="8"/>
      <c r="J1" s="8"/>
      <c r="L1" s="111" t="s">
        <v>48</v>
      </c>
      <c r="M1" s="111"/>
      <c r="N1" s="111"/>
      <c r="O1" s="49"/>
    </row>
    <row r="2" spans="1:16" s="9" customFormat="1" ht="18.75" customHeight="1" x14ac:dyDescent="0.25">
      <c r="B2" s="8"/>
      <c r="C2" s="6"/>
      <c r="D2" s="7"/>
      <c r="E2" s="8"/>
      <c r="F2" s="110"/>
      <c r="G2" s="110"/>
      <c r="H2" s="110"/>
      <c r="I2" s="8"/>
      <c r="J2" s="8"/>
      <c r="L2" s="50"/>
      <c r="M2" s="50"/>
      <c r="O2" s="51"/>
    </row>
    <row r="3" spans="1:16" s="9" customFormat="1" ht="21" customHeight="1" x14ac:dyDescent="0.25">
      <c r="A3" s="52"/>
      <c r="B3" s="53" t="s">
        <v>12</v>
      </c>
      <c r="C3" s="54"/>
      <c r="D3" s="54"/>
      <c r="E3" s="54"/>
      <c r="F3" s="109"/>
      <c r="G3" s="109"/>
      <c r="H3" s="109"/>
      <c r="I3" s="50"/>
      <c r="J3" s="49"/>
      <c r="K3" s="49"/>
      <c r="L3" s="50"/>
      <c r="M3" s="50"/>
      <c r="O3" s="49"/>
    </row>
    <row r="4" spans="1:16" s="9" customFormat="1" ht="21" customHeight="1" thickBot="1" x14ac:dyDescent="0.3">
      <c r="A4" s="55"/>
      <c r="B4" s="56" t="s">
        <v>16</v>
      </c>
      <c r="C4" s="54"/>
      <c r="D4" s="54"/>
      <c r="E4" s="54"/>
      <c r="F4" s="54"/>
      <c r="G4" s="50"/>
      <c r="H4" s="50"/>
      <c r="I4" s="50"/>
      <c r="J4" s="8"/>
      <c r="K4" s="8"/>
      <c r="L4" s="50"/>
      <c r="M4" s="50"/>
      <c r="O4" s="49"/>
    </row>
    <row r="5" spans="1:16" s="9" customFormat="1" ht="42.75" customHeight="1" thickBot="1" x14ac:dyDescent="0.3">
      <c r="A5" s="10"/>
      <c r="B5" s="11"/>
      <c r="C5" s="12"/>
      <c r="D5" s="12"/>
      <c r="E5" s="8"/>
      <c r="F5" s="17" t="s">
        <v>15</v>
      </c>
      <c r="G5" s="8"/>
      <c r="I5" s="8"/>
      <c r="J5" s="13"/>
      <c r="L5" s="20" t="s">
        <v>15</v>
      </c>
      <c r="O5" s="57"/>
    </row>
    <row r="6" spans="1:16" s="9" customFormat="1" ht="112.5" customHeight="1" thickTop="1" thickBot="1" x14ac:dyDescent="0.3">
      <c r="A6" s="14" t="s">
        <v>1</v>
      </c>
      <c r="B6" s="22" t="s">
        <v>49</v>
      </c>
      <c r="C6" s="22" t="s">
        <v>0</v>
      </c>
      <c r="D6" s="22" t="s">
        <v>50</v>
      </c>
      <c r="E6" s="22" t="s">
        <v>51</v>
      </c>
      <c r="F6" s="23" t="s">
        <v>2</v>
      </c>
      <c r="G6" s="22" t="s">
        <v>52</v>
      </c>
      <c r="H6" s="44" t="s">
        <v>53</v>
      </c>
      <c r="I6" s="22" t="s">
        <v>54</v>
      </c>
      <c r="J6" s="22" t="s">
        <v>7</v>
      </c>
      <c r="K6" s="22" t="s">
        <v>8</v>
      </c>
      <c r="L6" s="24" t="s">
        <v>9</v>
      </c>
      <c r="M6" s="44" t="s">
        <v>10</v>
      </c>
      <c r="N6" s="44" t="s">
        <v>11</v>
      </c>
      <c r="O6" s="22" t="s">
        <v>55</v>
      </c>
    </row>
    <row r="7" spans="1:16" ht="52.5" customHeight="1" thickTop="1" x14ac:dyDescent="0.25">
      <c r="A7" s="58">
        <v>1</v>
      </c>
      <c r="B7" s="59" t="s">
        <v>18</v>
      </c>
      <c r="C7" s="60">
        <v>1</v>
      </c>
      <c r="D7" s="61" t="s">
        <v>21</v>
      </c>
      <c r="E7" s="59" t="s">
        <v>14</v>
      </c>
      <c r="F7" s="25" t="s">
        <v>71</v>
      </c>
      <c r="G7" s="113" t="s">
        <v>59</v>
      </c>
      <c r="H7" s="113" t="s">
        <v>60</v>
      </c>
      <c r="I7" s="113" t="s">
        <v>30</v>
      </c>
      <c r="J7" s="26">
        <f t="shared" ref="J7:J22" si="0">C7*K7</f>
        <v>450</v>
      </c>
      <c r="K7" s="27">
        <v>450</v>
      </c>
      <c r="L7" s="28">
        <v>220</v>
      </c>
      <c r="M7" s="29">
        <f t="shared" ref="M7:M22" si="1">C7*L7</f>
        <v>220</v>
      </c>
      <c r="N7" s="30" t="str">
        <f t="shared" ref="N7:N22" si="2">IF(ISNUMBER(L7), IF(L7&gt;K7,"NEVYHOVUJE","VYHOVUJE")," ")</f>
        <v>VYHOVUJE</v>
      </c>
      <c r="O7" s="116" t="s">
        <v>3</v>
      </c>
      <c r="P7" s="62"/>
    </row>
    <row r="8" spans="1:16" ht="52.5" customHeight="1" x14ac:dyDescent="0.25">
      <c r="A8" s="64">
        <v>2</v>
      </c>
      <c r="B8" s="65" t="s">
        <v>19</v>
      </c>
      <c r="C8" s="66">
        <v>3</v>
      </c>
      <c r="D8" s="67" t="s">
        <v>21</v>
      </c>
      <c r="E8" s="65" t="s">
        <v>22</v>
      </c>
      <c r="F8" s="18" t="s">
        <v>72</v>
      </c>
      <c r="G8" s="114"/>
      <c r="H8" s="114"/>
      <c r="I8" s="114"/>
      <c r="J8" s="4">
        <f t="shared" si="0"/>
        <v>900</v>
      </c>
      <c r="K8" s="31">
        <v>300</v>
      </c>
      <c r="L8" s="32">
        <v>119</v>
      </c>
      <c r="M8" s="19">
        <f t="shared" si="1"/>
        <v>357</v>
      </c>
      <c r="N8" s="33" t="str">
        <f t="shared" si="2"/>
        <v>VYHOVUJE</v>
      </c>
      <c r="O8" s="117"/>
      <c r="P8" s="62"/>
    </row>
    <row r="9" spans="1:16" ht="52.5" customHeight="1" x14ac:dyDescent="0.25">
      <c r="A9" s="64">
        <v>3</v>
      </c>
      <c r="B9" s="65" t="s">
        <v>20</v>
      </c>
      <c r="C9" s="66">
        <v>3</v>
      </c>
      <c r="D9" s="67" t="s">
        <v>21</v>
      </c>
      <c r="E9" s="65" t="s">
        <v>23</v>
      </c>
      <c r="F9" s="18" t="s">
        <v>73</v>
      </c>
      <c r="G9" s="114"/>
      <c r="H9" s="114"/>
      <c r="I9" s="114"/>
      <c r="J9" s="4">
        <f t="shared" si="0"/>
        <v>900</v>
      </c>
      <c r="K9" s="31">
        <v>300</v>
      </c>
      <c r="L9" s="32">
        <v>119</v>
      </c>
      <c r="M9" s="19">
        <f t="shared" si="1"/>
        <v>357</v>
      </c>
      <c r="N9" s="33" t="str">
        <f t="shared" si="2"/>
        <v>VYHOVUJE</v>
      </c>
      <c r="O9" s="117"/>
      <c r="P9" s="62"/>
    </row>
    <row r="10" spans="1:16" ht="52.5" customHeight="1" x14ac:dyDescent="0.25">
      <c r="A10" s="64">
        <v>4</v>
      </c>
      <c r="B10" s="65" t="s">
        <v>24</v>
      </c>
      <c r="C10" s="66">
        <v>3</v>
      </c>
      <c r="D10" s="67" t="s">
        <v>21</v>
      </c>
      <c r="E10" s="65" t="s">
        <v>25</v>
      </c>
      <c r="F10" s="18" t="s">
        <v>74</v>
      </c>
      <c r="G10" s="114"/>
      <c r="H10" s="114"/>
      <c r="I10" s="114"/>
      <c r="J10" s="4">
        <f t="shared" si="0"/>
        <v>1350</v>
      </c>
      <c r="K10" s="31">
        <v>450</v>
      </c>
      <c r="L10" s="32">
        <v>216</v>
      </c>
      <c r="M10" s="19">
        <f t="shared" si="1"/>
        <v>648</v>
      </c>
      <c r="N10" s="33" t="str">
        <f t="shared" si="2"/>
        <v>VYHOVUJE</v>
      </c>
      <c r="O10" s="117"/>
      <c r="P10" s="62"/>
    </row>
    <row r="11" spans="1:16" ht="52.5" customHeight="1" x14ac:dyDescent="0.25">
      <c r="A11" s="64">
        <v>5</v>
      </c>
      <c r="B11" s="65" t="s">
        <v>26</v>
      </c>
      <c r="C11" s="66">
        <v>2</v>
      </c>
      <c r="D11" s="67" t="s">
        <v>21</v>
      </c>
      <c r="E11" s="65" t="s">
        <v>29</v>
      </c>
      <c r="F11" s="18" t="s">
        <v>75</v>
      </c>
      <c r="G11" s="114"/>
      <c r="H11" s="114"/>
      <c r="I11" s="114"/>
      <c r="J11" s="4">
        <f t="shared" si="0"/>
        <v>900</v>
      </c>
      <c r="K11" s="31">
        <v>450</v>
      </c>
      <c r="L11" s="32">
        <v>216</v>
      </c>
      <c r="M11" s="19">
        <f t="shared" si="1"/>
        <v>432</v>
      </c>
      <c r="N11" s="33" t="str">
        <f t="shared" si="2"/>
        <v>VYHOVUJE</v>
      </c>
      <c r="O11" s="117"/>
      <c r="P11" s="62"/>
    </row>
    <row r="12" spans="1:16" ht="52.5" customHeight="1" x14ac:dyDescent="0.25">
      <c r="A12" s="64">
        <v>6</v>
      </c>
      <c r="B12" s="65" t="s">
        <v>27</v>
      </c>
      <c r="C12" s="66">
        <v>2</v>
      </c>
      <c r="D12" s="67" t="s">
        <v>21</v>
      </c>
      <c r="E12" s="65" t="s">
        <v>29</v>
      </c>
      <c r="F12" s="18" t="s">
        <v>76</v>
      </c>
      <c r="G12" s="114"/>
      <c r="H12" s="114"/>
      <c r="I12" s="114"/>
      <c r="J12" s="4">
        <f t="shared" si="0"/>
        <v>900</v>
      </c>
      <c r="K12" s="31">
        <v>450</v>
      </c>
      <c r="L12" s="32">
        <v>216</v>
      </c>
      <c r="M12" s="19">
        <f t="shared" si="1"/>
        <v>432</v>
      </c>
      <c r="N12" s="33" t="str">
        <f t="shared" si="2"/>
        <v>VYHOVUJE</v>
      </c>
      <c r="O12" s="117"/>
      <c r="P12" s="62"/>
    </row>
    <row r="13" spans="1:16" ht="52.5" customHeight="1" thickBot="1" x14ac:dyDescent="0.3">
      <c r="A13" s="68">
        <v>7</v>
      </c>
      <c r="B13" s="69" t="s">
        <v>28</v>
      </c>
      <c r="C13" s="70">
        <v>2</v>
      </c>
      <c r="D13" s="71" t="s">
        <v>21</v>
      </c>
      <c r="E13" s="69" t="s">
        <v>29</v>
      </c>
      <c r="F13" s="34" t="s">
        <v>77</v>
      </c>
      <c r="G13" s="115"/>
      <c r="H13" s="115"/>
      <c r="I13" s="115"/>
      <c r="J13" s="5">
        <f t="shared" si="0"/>
        <v>900</v>
      </c>
      <c r="K13" s="35">
        <v>450</v>
      </c>
      <c r="L13" s="36">
        <v>216</v>
      </c>
      <c r="M13" s="21">
        <f t="shared" si="1"/>
        <v>432</v>
      </c>
      <c r="N13" s="37" t="str">
        <f t="shared" si="2"/>
        <v>VYHOVUJE</v>
      </c>
      <c r="O13" s="118"/>
      <c r="P13" s="62"/>
    </row>
    <row r="14" spans="1:16" ht="43.5" customHeight="1" thickTop="1" thickBot="1" x14ac:dyDescent="0.3">
      <c r="A14" s="72">
        <v>8</v>
      </c>
      <c r="B14" s="73" t="s">
        <v>31</v>
      </c>
      <c r="C14" s="74">
        <v>2</v>
      </c>
      <c r="D14" s="75" t="s">
        <v>21</v>
      </c>
      <c r="E14" s="73" t="s">
        <v>32</v>
      </c>
      <c r="F14" s="38" t="s">
        <v>78</v>
      </c>
      <c r="G14" s="76" t="s">
        <v>59</v>
      </c>
      <c r="H14" s="76" t="s">
        <v>61</v>
      </c>
      <c r="I14" s="76" t="s">
        <v>33</v>
      </c>
      <c r="J14" s="39">
        <f t="shared" si="0"/>
        <v>3200</v>
      </c>
      <c r="K14" s="40">
        <v>1600</v>
      </c>
      <c r="L14" s="41">
        <v>1528</v>
      </c>
      <c r="M14" s="42">
        <f t="shared" si="1"/>
        <v>3056</v>
      </c>
      <c r="N14" s="43" t="str">
        <f t="shared" si="2"/>
        <v>VYHOVUJE</v>
      </c>
      <c r="O14" s="77" t="s">
        <v>3</v>
      </c>
      <c r="P14" s="62"/>
    </row>
    <row r="15" spans="1:16" ht="43.5" customHeight="1" thickTop="1" thickBot="1" x14ac:dyDescent="0.3">
      <c r="A15" s="72">
        <v>9</v>
      </c>
      <c r="B15" s="73" t="s">
        <v>34</v>
      </c>
      <c r="C15" s="74">
        <v>4</v>
      </c>
      <c r="D15" s="75" t="s">
        <v>21</v>
      </c>
      <c r="E15" s="73" t="s">
        <v>68</v>
      </c>
      <c r="F15" s="38" t="s">
        <v>79</v>
      </c>
      <c r="G15" s="76" t="s">
        <v>59</v>
      </c>
      <c r="H15" s="76" t="s">
        <v>62</v>
      </c>
      <c r="I15" s="76" t="s">
        <v>35</v>
      </c>
      <c r="J15" s="39">
        <f t="shared" si="0"/>
        <v>6400</v>
      </c>
      <c r="K15" s="40">
        <v>1600</v>
      </c>
      <c r="L15" s="41">
        <v>257</v>
      </c>
      <c r="M15" s="42">
        <f t="shared" si="1"/>
        <v>1028</v>
      </c>
      <c r="N15" s="43" t="str">
        <f t="shared" si="2"/>
        <v>VYHOVUJE</v>
      </c>
      <c r="O15" s="77" t="s">
        <v>3</v>
      </c>
      <c r="P15" s="62"/>
    </row>
    <row r="16" spans="1:16" ht="43.5" customHeight="1" thickTop="1" x14ac:dyDescent="0.25">
      <c r="A16" s="64">
        <v>10</v>
      </c>
      <c r="B16" s="65" t="s">
        <v>36</v>
      </c>
      <c r="C16" s="66">
        <v>1</v>
      </c>
      <c r="D16" s="67" t="s">
        <v>21</v>
      </c>
      <c r="E16" s="65" t="s">
        <v>67</v>
      </c>
      <c r="F16" s="18" t="s">
        <v>80</v>
      </c>
      <c r="G16" s="113" t="s">
        <v>59</v>
      </c>
      <c r="H16" s="78" t="s">
        <v>56</v>
      </c>
      <c r="I16" s="113" t="s">
        <v>37</v>
      </c>
      <c r="J16" s="4">
        <f t="shared" si="0"/>
        <v>1200</v>
      </c>
      <c r="K16" s="31">
        <v>1200</v>
      </c>
      <c r="L16" s="32">
        <v>247</v>
      </c>
      <c r="M16" s="19">
        <f t="shared" si="1"/>
        <v>247</v>
      </c>
      <c r="N16" s="33" t="str">
        <f t="shared" si="2"/>
        <v>VYHOVUJE</v>
      </c>
      <c r="O16" s="116" t="s">
        <v>3</v>
      </c>
      <c r="P16" s="62"/>
    </row>
    <row r="17" spans="1:16" ht="43.5" customHeight="1" x14ac:dyDescent="0.25">
      <c r="A17" s="64">
        <v>11</v>
      </c>
      <c r="B17" s="65" t="s">
        <v>38</v>
      </c>
      <c r="C17" s="66">
        <v>2</v>
      </c>
      <c r="D17" s="67" t="s">
        <v>21</v>
      </c>
      <c r="E17" s="65" t="s">
        <v>66</v>
      </c>
      <c r="F17" s="18" t="s">
        <v>81</v>
      </c>
      <c r="G17" s="114"/>
      <c r="H17" s="78" t="s">
        <v>57</v>
      </c>
      <c r="I17" s="114" t="s">
        <v>37</v>
      </c>
      <c r="J17" s="4">
        <f t="shared" si="0"/>
        <v>4000</v>
      </c>
      <c r="K17" s="31">
        <v>2000</v>
      </c>
      <c r="L17" s="32">
        <v>119</v>
      </c>
      <c r="M17" s="19">
        <f t="shared" si="1"/>
        <v>238</v>
      </c>
      <c r="N17" s="33" t="str">
        <f t="shared" si="2"/>
        <v>VYHOVUJE</v>
      </c>
      <c r="O17" s="117" t="s">
        <v>3</v>
      </c>
      <c r="P17" s="62"/>
    </row>
    <row r="18" spans="1:16" ht="43.5" customHeight="1" thickBot="1" x14ac:dyDescent="0.3">
      <c r="A18" s="68">
        <v>12</v>
      </c>
      <c r="B18" s="69" t="s">
        <v>39</v>
      </c>
      <c r="C18" s="70">
        <v>1</v>
      </c>
      <c r="D18" s="71" t="s">
        <v>21</v>
      </c>
      <c r="E18" s="69" t="s">
        <v>70</v>
      </c>
      <c r="F18" s="34" t="s">
        <v>79</v>
      </c>
      <c r="G18" s="115"/>
      <c r="H18" s="79" t="s">
        <v>58</v>
      </c>
      <c r="I18" s="115" t="s">
        <v>37</v>
      </c>
      <c r="J18" s="5">
        <f t="shared" si="0"/>
        <v>3500</v>
      </c>
      <c r="K18" s="35">
        <v>3500</v>
      </c>
      <c r="L18" s="36">
        <v>257</v>
      </c>
      <c r="M18" s="21">
        <f t="shared" si="1"/>
        <v>257</v>
      </c>
      <c r="N18" s="37" t="str">
        <f t="shared" si="2"/>
        <v>VYHOVUJE</v>
      </c>
      <c r="O18" s="118" t="s">
        <v>3</v>
      </c>
      <c r="P18" s="62"/>
    </row>
    <row r="19" spans="1:16" ht="43.5" customHeight="1" thickTop="1" x14ac:dyDescent="0.25">
      <c r="A19" s="58">
        <v>13</v>
      </c>
      <c r="B19" s="59" t="s">
        <v>40</v>
      </c>
      <c r="C19" s="60">
        <v>2</v>
      </c>
      <c r="D19" s="61" t="s">
        <v>21</v>
      </c>
      <c r="E19" s="59" t="s">
        <v>64</v>
      </c>
      <c r="F19" s="25" t="s">
        <v>82</v>
      </c>
      <c r="G19" s="113" t="s">
        <v>59</v>
      </c>
      <c r="H19" s="113" t="s">
        <v>63</v>
      </c>
      <c r="I19" s="113" t="s">
        <v>41</v>
      </c>
      <c r="J19" s="26">
        <f t="shared" si="0"/>
        <v>6400</v>
      </c>
      <c r="K19" s="27">
        <v>3200</v>
      </c>
      <c r="L19" s="28">
        <v>257</v>
      </c>
      <c r="M19" s="29">
        <f t="shared" si="1"/>
        <v>514</v>
      </c>
      <c r="N19" s="30" t="str">
        <f t="shared" si="2"/>
        <v>VYHOVUJE</v>
      </c>
      <c r="O19" s="116" t="s">
        <v>3</v>
      </c>
      <c r="P19" s="62"/>
    </row>
    <row r="20" spans="1:16" ht="62.25" customHeight="1" x14ac:dyDescent="0.25">
      <c r="A20" s="64">
        <v>14</v>
      </c>
      <c r="B20" s="65" t="s">
        <v>42</v>
      </c>
      <c r="C20" s="66">
        <v>3</v>
      </c>
      <c r="D20" s="67" t="s">
        <v>21</v>
      </c>
      <c r="E20" s="65" t="s">
        <v>69</v>
      </c>
      <c r="F20" s="18" t="s">
        <v>83</v>
      </c>
      <c r="G20" s="114"/>
      <c r="H20" s="114"/>
      <c r="I20" s="114"/>
      <c r="J20" s="4">
        <f t="shared" si="0"/>
        <v>15000</v>
      </c>
      <c r="K20" s="31">
        <v>5000</v>
      </c>
      <c r="L20" s="32">
        <v>452</v>
      </c>
      <c r="M20" s="19">
        <f t="shared" si="1"/>
        <v>1356</v>
      </c>
      <c r="N20" s="33" t="str">
        <f t="shared" si="2"/>
        <v>VYHOVUJE</v>
      </c>
      <c r="O20" s="117"/>
      <c r="P20" s="62"/>
    </row>
    <row r="21" spans="1:16" ht="43.5" customHeight="1" thickBot="1" x14ac:dyDescent="0.3">
      <c r="A21" s="68">
        <v>15</v>
      </c>
      <c r="B21" s="69" t="s">
        <v>36</v>
      </c>
      <c r="C21" s="70">
        <v>2</v>
      </c>
      <c r="D21" s="71" t="s">
        <v>21</v>
      </c>
      <c r="E21" s="69" t="s">
        <v>65</v>
      </c>
      <c r="F21" s="34" t="s">
        <v>80</v>
      </c>
      <c r="G21" s="115"/>
      <c r="H21" s="115"/>
      <c r="I21" s="115"/>
      <c r="J21" s="5">
        <f t="shared" si="0"/>
        <v>7000</v>
      </c>
      <c r="K21" s="35">
        <v>3500</v>
      </c>
      <c r="L21" s="36">
        <v>248</v>
      </c>
      <c r="M21" s="21">
        <f t="shared" si="1"/>
        <v>496</v>
      </c>
      <c r="N21" s="37" t="str">
        <f t="shared" si="2"/>
        <v>VYHOVUJE</v>
      </c>
      <c r="O21" s="118"/>
      <c r="P21" s="62"/>
    </row>
    <row r="22" spans="1:16" ht="43.5" customHeight="1" thickTop="1" thickBot="1" x14ac:dyDescent="0.3">
      <c r="A22" s="72">
        <v>16</v>
      </c>
      <c r="B22" s="73" t="s">
        <v>43</v>
      </c>
      <c r="C22" s="74">
        <v>5</v>
      </c>
      <c r="D22" s="75" t="s">
        <v>21</v>
      </c>
      <c r="E22" s="73" t="s">
        <v>44</v>
      </c>
      <c r="F22" s="38" t="s">
        <v>84</v>
      </c>
      <c r="G22" s="76" t="s">
        <v>59</v>
      </c>
      <c r="H22" s="76" t="s">
        <v>45</v>
      </c>
      <c r="I22" s="76" t="s">
        <v>46</v>
      </c>
      <c r="J22" s="39">
        <f t="shared" si="0"/>
        <v>1100</v>
      </c>
      <c r="K22" s="40">
        <v>220</v>
      </c>
      <c r="L22" s="41">
        <v>186</v>
      </c>
      <c r="M22" s="42">
        <f t="shared" si="1"/>
        <v>930</v>
      </c>
      <c r="N22" s="43" t="str">
        <f t="shared" si="2"/>
        <v>VYHOVUJE</v>
      </c>
      <c r="O22" s="80" t="s">
        <v>13</v>
      </c>
      <c r="P22" s="62"/>
    </row>
    <row r="23" spans="1:16" ht="13.5" customHeight="1" thickTop="1" thickBot="1" x14ac:dyDescent="0.3">
      <c r="A23" s="81"/>
      <c r="B23" s="82"/>
      <c r="C23" s="81"/>
      <c r="D23" s="82"/>
      <c r="E23" s="82"/>
      <c r="F23" s="83"/>
      <c r="G23" s="82"/>
      <c r="H23" s="82"/>
      <c r="I23" s="82"/>
      <c r="J23" s="81"/>
      <c r="K23" s="81"/>
      <c r="L23" s="84"/>
      <c r="M23" s="81"/>
      <c r="N23" s="81"/>
      <c r="P23" s="62"/>
    </row>
    <row r="24" spans="1:16" ht="60.75" customHeight="1" thickTop="1" thickBot="1" x14ac:dyDescent="0.3">
      <c r="A24" s="112" t="s">
        <v>17</v>
      </c>
      <c r="B24" s="112"/>
      <c r="C24" s="112"/>
      <c r="D24" s="112"/>
      <c r="E24" s="112"/>
      <c r="F24" s="112"/>
      <c r="G24" s="112"/>
      <c r="H24" s="86"/>
      <c r="I24" s="86"/>
      <c r="J24" s="1"/>
      <c r="K24" s="22" t="s">
        <v>5</v>
      </c>
      <c r="L24" s="100" t="s">
        <v>6</v>
      </c>
      <c r="M24" s="101"/>
      <c r="N24" s="102"/>
      <c r="O24" s="87"/>
      <c r="P24" s="62"/>
    </row>
    <row r="25" spans="1:16" ht="33" customHeight="1" thickTop="1" thickBot="1" x14ac:dyDescent="0.3">
      <c r="A25" s="103" t="s">
        <v>4</v>
      </c>
      <c r="B25" s="103"/>
      <c r="C25" s="103"/>
      <c r="D25" s="103"/>
      <c r="E25" s="103"/>
      <c r="F25" s="103"/>
      <c r="G25" s="88"/>
      <c r="H25" s="15"/>
      <c r="I25" s="15"/>
      <c r="J25" s="2"/>
      <c r="K25" s="45">
        <f>SUM(J7:J22)</f>
        <v>54100</v>
      </c>
      <c r="L25" s="104">
        <f>SUM(M7:M22)</f>
        <v>11000</v>
      </c>
      <c r="M25" s="105"/>
      <c r="N25" s="106"/>
      <c r="O25" s="89"/>
    </row>
    <row r="26" spans="1:16" ht="39.75" customHeight="1" thickTop="1" x14ac:dyDescent="0.25">
      <c r="H26" s="16"/>
      <c r="I26" s="16"/>
      <c r="J26" s="92"/>
      <c r="K26" s="92"/>
      <c r="L26" s="93"/>
      <c r="M26" s="93"/>
      <c r="N26" s="93"/>
      <c r="O26" s="89"/>
      <c r="P26" s="93"/>
    </row>
    <row r="27" spans="1:16" ht="19.899999999999999" customHeight="1" x14ac:dyDescent="0.25">
      <c r="H27" s="16"/>
      <c r="I27" s="16"/>
      <c r="J27" s="92"/>
      <c r="K27" s="3"/>
      <c r="L27" s="3"/>
      <c r="M27" s="3"/>
      <c r="N27" s="93"/>
      <c r="O27" s="89"/>
      <c r="P27" s="93"/>
    </row>
    <row r="28" spans="1:16" ht="71.25" customHeight="1" x14ac:dyDescent="0.25">
      <c r="H28" s="16"/>
      <c r="I28" s="16"/>
      <c r="J28" s="92"/>
      <c r="K28" s="3"/>
      <c r="L28" s="3"/>
      <c r="M28" s="3"/>
      <c r="N28" s="93"/>
      <c r="O28" s="89"/>
      <c r="P28" s="93"/>
    </row>
    <row r="29" spans="1:16" ht="36" customHeight="1" x14ac:dyDescent="0.25">
      <c r="H29" s="94"/>
      <c r="I29" s="94"/>
      <c r="J29" s="95"/>
      <c r="K29" s="92"/>
      <c r="L29" s="93"/>
      <c r="M29" s="93"/>
      <c r="N29" s="93"/>
      <c r="O29" s="89"/>
      <c r="P29" s="93"/>
    </row>
    <row r="30" spans="1:16" ht="14.25" customHeight="1" x14ac:dyDescent="0.25">
      <c r="A30" s="93"/>
      <c r="B30" s="96"/>
      <c r="C30" s="97"/>
      <c r="D30" s="98"/>
      <c r="E30" s="96"/>
      <c r="F30" s="92"/>
      <c r="G30" s="96"/>
      <c r="H30" s="99"/>
      <c r="I30" s="99"/>
      <c r="J30" s="92"/>
      <c r="K30" s="92"/>
      <c r="L30" s="93"/>
      <c r="M30" s="93"/>
      <c r="N30" s="93"/>
      <c r="O30" s="89"/>
      <c r="P30" s="93"/>
    </row>
    <row r="31" spans="1:16" ht="14.25" customHeight="1" x14ac:dyDescent="0.25">
      <c r="A31" s="93"/>
      <c r="B31" s="96"/>
      <c r="C31" s="97"/>
      <c r="D31" s="98"/>
      <c r="E31" s="96"/>
      <c r="F31" s="92"/>
      <c r="G31" s="96"/>
      <c r="H31" s="99"/>
      <c r="I31" s="99"/>
      <c r="J31" s="92"/>
      <c r="K31" s="92"/>
      <c r="L31" s="93"/>
      <c r="M31" s="93"/>
      <c r="N31" s="93"/>
      <c r="O31" s="89"/>
      <c r="P31" s="93"/>
    </row>
    <row r="32" spans="1:16" ht="14.25" customHeight="1" x14ac:dyDescent="0.25">
      <c r="A32" s="93"/>
      <c r="B32" s="96"/>
      <c r="C32" s="97"/>
      <c r="D32" s="98"/>
      <c r="E32" s="96"/>
      <c r="F32" s="92"/>
      <c r="G32" s="96"/>
      <c r="H32" s="99"/>
      <c r="I32" s="99"/>
      <c r="J32" s="92"/>
      <c r="K32" s="92"/>
      <c r="L32" s="93"/>
      <c r="M32" s="93"/>
      <c r="N32" s="93"/>
      <c r="O32" s="89"/>
      <c r="P32" s="93"/>
    </row>
    <row r="33" spans="1:16" ht="14.25" customHeight="1" x14ac:dyDescent="0.25">
      <c r="A33" s="93"/>
      <c r="B33" s="96"/>
      <c r="C33" s="97"/>
      <c r="D33" s="98"/>
      <c r="E33" s="96"/>
      <c r="F33" s="92"/>
      <c r="G33" s="96"/>
      <c r="H33" s="99"/>
      <c r="I33" s="99"/>
      <c r="J33" s="92"/>
      <c r="K33" s="92"/>
      <c r="L33" s="93"/>
      <c r="M33" s="93"/>
      <c r="N33" s="93"/>
      <c r="O33" s="89"/>
      <c r="P33" s="93"/>
    </row>
    <row r="34" spans="1:16" x14ac:dyDescent="0.25">
      <c r="B34" s="9"/>
      <c r="C34" s="63"/>
      <c r="D34" s="9"/>
      <c r="E34" s="9"/>
      <c r="F34" s="63"/>
      <c r="G34" s="9"/>
      <c r="I34" s="9"/>
      <c r="J34" s="63"/>
    </row>
    <row r="35" spans="1:16" x14ac:dyDescent="0.25">
      <c r="B35" s="9"/>
      <c r="C35" s="63"/>
      <c r="D35" s="9"/>
      <c r="E35" s="9"/>
      <c r="F35" s="63"/>
      <c r="G35" s="9"/>
      <c r="I35" s="9"/>
      <c r="J35" s="63"/>
    </row>
    <row r="36" spans="1:16" x14ac:dyDescent="0.25">
      <c r="B36" s="9"/>
      <c r="C36" s="63"/>
      <c r="D36" s="9"/>
      <c r="E36" s="9"/>
      <c r="F36" s="63"/>
      <c r="G36" s="9"/>
      <c r="I36" s="9"/>
      <c r="J36" s="63"/>
    </row>
  </sheetData>
  <sheetProtection password="F79C" sheet="1" objects="1" scenarios="1" selectLockedCells="1"/>
  <mergeCells count="19">
    <mergeCell ref="O19:O21"/>
    <mergeCell ref="O16:O18"/>
    <mergeCell ref="O7:O13"/>
    <mergeCell ref="G7:G13"/>
    <mergeCell ref="H7:H13"/>
    <mergeCell ref="I7:I13"/>
    <mergeCell ref="G16:G18"/>
    <mergeCell ref="G19:G21"/>
    <mergeCell ref="L24:N24"/>
    <mergeCell ref="A25:F25"/>
    <mergeCell ref="L25:N25"/>
    <mergeCell ref="A1:B1"/>
    <mergeCell ref="F3:H3"/>
    <mergeCell ref="F2:H2"/>
    <mergeCell ref="L1:N1"/>
    <mergeCell ref="A24:G24"/>
    <mergeCell ref="H19:H21"/>
    <mergeCell ref="I16:I18"/>
    <mergeCell ref="I19:I21"/>
  </mergeCells>
  <conditionalFormatting sqref="C7:C14 A7:A14 A16:A22 C16:C22">
    <cfRule type="containsBlanks" dxfId="17" priority="59">
      <formula>LEN(TRIM(A7))=0</formula>
    </cfRule>
  </conditionalFormatting>
  <conditionalFormatting sqref="A7:A14 A16:A22">
    <cfRule type="cellIs" dxfId="16" priority="54" operator="greaterThanOrEqual">
      <formula>1</formula>
    </cfRule>
  </conditionalFormatting>
  <conditionalFormatting sqref="N7:N14 N16:N22">
    <cfRule type="cellIs" dxfId="15" priority="50" operator="equal">
      <formula>"NEVYHOVUJE"</formula>
    </cfRule>
    <cfRule type="cellIs" dxfId="14" priority="51" operator="equal">
      <formula>"VYHOVUJE"</formula>
    </cfRule>
  </conditionalFormatting>
  <conditionalFormatting sqref="F7:F14 L7:L14 L16:L22 F16:F22">
    <cfRule type="notContainsBlanks" dxfId="13" priority="24">
      <formula>LEN(TRIM(F7))&gt;0</formula>
    </cfRule>
    <cfRule type="containsBlanks" dxfId="12" priority="25">
      <formula>LEN(TRIM(F7))=0</formula>
    </cfRule>
  </conditionalFormatting>
  <conditionalFormatting sqref="F7:F14 L7:L14 L16:L22 F16:F22">
    <cfRule type="notContainsBlanks" dxfId="11" priority="23">
      <formula>LEN(TRIM(F7))&gt;0</formula>
    </cfRule>
  </conditionalFormatting>
  <conditionalFormatting sqref="F7:F14 F16:F22">
    <cfRule type="notContainsBlanks" dxfId="10" priority="22">
      <formula>LEN(TRIM(F7))&gt;0</formula>
    </cfRule>
    <cfRule type="containsBlanks" dxfId="9" priority="26">
      <formula>LEN(TRIM(F7))=0</formula>
    </cfRule>
  </conditionalFormatting>
  <conditionalFormatting sqref="C15 A15">
    <cfRule type="containsBlanks" dxfId="8" priority="9">
      <formula>LEN(TRIM(A15))=0</formula>
    </cfRule>
  </conditionalFormatting>
  <conditionalFormatting sqref="A15">
    <cfRule type="cellIs" dxfId="7" priority="8" operator="greaterThanOrEqual">
      <formula>1</formula>
    </cfRule>
  </conditionalFormatting>
  <conditionalFormatting sqref="N15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F15 L15">
    <cfRule type="notContainsBlanks" dxfId="4" priority="3">
      <formula>LEN(TRIM(F15))&gt;0</formula>
    </cfRule>
    <cfRule type="containsBlanks" dxfId="3" priority="4">
      <formula>LEN(TRIM(F15))=0</formula>
    </cfRule>
  </conditionalFormatting>
  <conditionalFormatting sqref="F15 L15">
    <cfRule type="notContainsBlanks" dxfId="2" priority="2">
      <formula>LEN(TRIM(F15))&gt;0</formula>
    </cfRule>
  </conditionalFormatting>
  <conditionalFormatting sqref="F15">
    <cfRule type="notContainsBlanks" dxfId="1" priority="1">
      <formula>LEN(TRIM(F15))&gt;0</formula>
    </cfRule>
    <cfRule type="containsBlanks" dxfId="0" priority="5">
      <formula>LEN(TRIM(F15))=0</formula>
    </cfRule>
  </conditionalFormatting>
  <dataValidations count="2">
    <dataValidation type="list" showInputMessage="1" showErrorMessage="1" sqref="D7:D22" xr:uid="{00000000-0002-0000-0000-000000000000}">
      <formula1>"ks,bal,sada,"</formula1>
    </dataValidation>
    <dataValidation type="list" allowBlank="1" showInputMessage="1" showErrorMessage="1" sqref="O22 O7 O14:O19" xr:uid="{00000000-0002-0000-0000-000001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29" fitToWidth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JLicUymPLQEOTyLLzQkeX8Flhb/SJVPwS6DV9DdECOE=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0WNJ1VqoxSTk3DLkpNmVrEkwbC9VWr5wtS39vMJ+GWY=</DigestValue>
    </Reference>
  </SignedInfo>
  <SignatureValue>jp8Cofctbq4qx352qWQOHwU63g8F96hL8mz2V9BIRYMUoArBXj7+xbyUb4hD61cwkwd6O5BeMKY3
7blZzOeaqRkCQQC+eg4lWLS/5JNV6DrKU7vi0SGYHW7ayCnvPc0y8gkTamiVgV0ksuyuhFM+pMxg
3LyGMPxKtPY9T1aEyY3INcLSRzVAekBy2t+dIlAQq1XVpJGbXvI26inQ1Oi4xrBX/XXS4dUmbPUr
v7r5sPBT5HE/OaQB3ikduPaaC9uX4DydRP1ahhrxwe3twEYPu+dewWkMYOOnXTHkwJOo25oYTE4J
j/Hj1Tr0nhcZgALPiUsD+DDwyWFwolVNbm2V1Q==</SignatureValue>
  <KeyInfo>
    <X509Data>
      <X509Certificate>MIIHuTCCBqGgAwIBAgIDJKN+MA0GCSqGSIb3DQEBCwUAMF8xCzAJBgNVBAYTAkNaMSwwKgYDVQQKDCPEjGVza8OhIHBvxaF0YSwgcy5wLiBbScSMIDQ3MTE0OTgzXTEiMCAGA1UEAxMZUG9zdFNpZ251bSBRdWFsaWZpZWQgQ0EgMjAeFw0xNzA2MjYwODIyMDFaFw0xODA2MjYwODIyMD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DKiTnePt+Hrj6tNkWnO89+Av0g8Mb2bKw34M+hf7xgq065cr0TvHtc52vrj6rCJKDhfS6nZ8YXXJBr2uvQFQttEKniNzIRfrd+8b3ek3rheWONKyPOc34Tdkdfnn+y/1reRoPCZX7/bU+wU3NYPFmzLrR5q2ukYmN2wOHC+dfwztepN0tQ3+BkN3hOg0ZgyTn3q59DhGnYKo6ymMrr39xkF0zroWPnxbOOpyf8wW542ol+jpilt8J7wtFEd/9M59Gs8vBMyLBrplpByuP3p0XX5OxyxdoLyGLvZWkJW94gjF+0cw8S2qlmHPKqe5hQK2f2lkwxWKFd+oXb14E9jZOlAgMBAAGjggQqMIIEJjBLBgNVHREERDBCgRpqYW4uc2tsZW5pY2thQGNkcm1hcmtldC5jeqAZBgkrBgEEAdwZAgGgDBMKMTUyMzk4NDQ4N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QMiVOTr/arMHLLY+ZdRftWTttqbjANBgkqhkiG9w0BAQsFAAOCAQEAQ1ZtK4xaxCXtSp6ZH0ppSd5cRMz2FZh0i3DnqTVQUMEJfL8HA/IXo+2y3YR+CQRlpSFQl03NGslPFWpJ0YioG6Rewr+g9I0w1DiCkudFuXXrd2nLRDing8vy61+5lEpWtUAzMcN7vx+XRZzKRpwC8ZvEcCQ2r3pquDWphunQLie70tPX+vpAr5uHL/3p4XVZOCHzfeuDfwMyQO+wYy7UA/Wx3LchkkT3v5Z+vir9HXLiyfXCyFVe/E0VRwURQ3d7kNE7EGGQDYqKd3NSRXnm+R23xXQw/h0qt3XicKjguF2wpDRuXO1MZYMptAi2cD6YDoafIWZb0OM2a/u7N5Z3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SqnqqVULsvoFVMcP89TmBu4owD93RPp+uHrpoBMGad0=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E5vumG3S9ekr+RO5BTHibxrnJyu5jTH/y7xkW+sygWI=</DigestValue>
      </Reference>
      <Reference URI="/xl/styles.xml?ContentType=application/vnd.openxmlformats-officedocument.spreadsheetml.styles+xml">
        <DigestMethod Algorithm="http://www.w3.org/2001/04/xmlenc#sha256"/>
        <DigestValue>PPJ435smrDtf1ePkl8q2B4MVSH2mZ5SvD+YusO7W954=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UTTjNi9qNR7hqKml4OcmzXns3weA2Y1gcYVCcfftmUM=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d6axKfnJsOwThv6flEmFY0btFwL3KHCj9i2+6GoXKgM=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2017-11-13T06:40:17Z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2017-11-13T06:40:17Z</xd:SigningTime>
          <xd:SigningCertificate>
            <xd:Cert>
              <xd:CertDigest>
                <DigestMethod Algorithm="http://www.w3.org/2001/04/xmlenc#sha256"/>
                <DigestValue>JlgrqTCGGHCO6B5NS+Tt1UZWalxJWiQJoyOW1AH+mo8=</DigestValue>
              </xd:CertDigest>
              <xd:IssuerSerial>
                <X509IssuerName>CN=PostSignum Qualified CA 2, O="Česká pošta, s.p. [IČ 47114983]", C=CZ</X509IssuerName>
                <X509SerialNumber>2401150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Dokument vytvořil a schválil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2017-10-18T08:47:11Z</cp:lastPrinted>
  <dcterms:created xsi:type="dcterms:W3CDTF">2014-03-05T12:43:32Z</dcterms:created>
  <dcterms:modified xsi:type="dcterms:W3CDTF">2017-11-13T06:40:13Z</dcterms:modified>
</cp:coreProperties>
</file>