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Vyzva_k_podani_nabidek_T_041-2017\"/>
    </mc:Choice>
  </mc:AlternateContent>
  <bookViews>
    <workbookView xWindow="0" yWindow="0" windowWidth="28800" windowHeight="12210" tabRatio="939" xr2:uid="{00000000-000D-0000-FFFF-FFFF00000000}"/>
  </bookViews>
  <sheets>
    <sheet name="Tonery" sheetId="22" r:id="rId1"/>
  </sheets>
  <definedNames>
    <definedName name="_xlnm.Print_Area" localSheetId="0">Tonery!$A$1:$N$21</definedName>
  </definedNames>
  <calcPr calcId="171027"/>
</workbook>
</file>

<file path=xl/calcChain.xml><?xml version="1.0" encoding="utf-8"?>
<calcChain xmlns="http://schemas.openxmlformats.org/spreadsheetml/2006/main">
  <c r="N14" i="22" l="1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M7" i="22"/>
  <c r="M8" i="22"/>
  <c r="M9" i="22"/>
  <c r="M10" i="22"/>
  <c r="M11" i="22"/>
  <c r="M12" i="22"/>
  <c r="M13" i="22"/>
  <c r="M14" i="22"/>
  <c r="K17" i="22" l="1"/>
  <c r="L17" i="22"/>
</calcChain>
</file>

<file path=xl/sharedStrings.xml><?xml version="1.0" encoding="utf-8"?>
<sst xmlns="http://schemas.openxmlformats.org/spreadsheetml/2006/main" count="73" uniqueCount="58">
  <si>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</si>
  <si>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</si>
  <si>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</si>
  <si>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</si>
  <si>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</si>
  <si>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</si>
  <si>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</si>
  <si>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</si>
  <si>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</si>
  <si>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</si>
  <si>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</si>
  <si>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</si>
  <si>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</si>
  <si>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</si>
  <si>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</si>
  <si>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</si>
  <si>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Toner do tiskárny HP P1505</t>
  </si>
  <si>
    <t>ks</t>
  </si>
  <si>
    <t>Originální nebo kompatibilní toner splňující podmínky certifikátu STMC.Minimální výtěžnost při 5% pokrytí 2000stran.</t>
  </si>
  <si>
    <t>Šnour PS tel.377631716</t>
  </si>
  <si>
    <t>Klatovská 51,Plzeň</t>
  </si>
  <si>
    <t>Toner do tiskárny HP P2015dn</t>
  </si>
  <si>
    <t xml:space="preserve">Originální nebo kompatibilní toner splňující podmínky certifikátu STMC.Minimální výtěžnost při 5% pokrytí 7000stran. </t>
  </si>
  <si>
    <t>Univerzitní 8,Plzeň</t>
  </si>
  <si>
    <t>Toner do tiskárny HP 1300</t>
  </si>
  <si>
    <t>Originální nebo kompatibilní toner splňující podmínky certifikátu STMC.Minimální výtěžnost při 5% pokrytí 4000 stran.</t>
  </si>
  <si>
    <t>SKM Červenková tel.377634870</t>
  </si>
  <si>
    <t>Kollárova 19,Plzeň</t>
  </si>
  <si>
    <t>Toner do tiskárny HP LJ P2035</t>
  </si>
  <si>
    <t>Originální nebo kompatibilní toner splňující podmínky certifikátu STMC.Minimální výtěžnost při 5% pokrytí 2300 stran.</t>
  </si>
  <si>
    <t>Sedláčkova 15,Plzeň</t>
  </si>
  <si>
    <t>Toner do tiskárny HP LJ 1515n černý</t>
  </si>
  <si>
    <t>Originální nebo kompatibilní toner splňující podmínky certifikátu STMC.Minimální výtěžnost při 5% pokrytí 2200 stran.</t>
  </si>
  <si>
    <t>Toner do tiskárny HP LJ 1515n červený</t>
  </si>
  <si>
    <t>Originální nebo kompatibilní toner splňující podmínky certifikátu STMC.Minimální výtěžnost při 5%pokrytí 1400 stran.</t>
  </si>
  <si>
    <t>Toner do tiskárny HP LJ 1515n modrý</t>
  </si>
  <si>
    <t>Toner do tiskárny HP LJ 1515n žlutý</t>
  </si>
  <si>
    <t>Originální nebo kompatibilní toner splňující podmínky certifikátu STMC.Minimální výtěžnost při 5% pokrytí 1400 stran.</t>
  </si>
  <si>
    <t>Rázková IA,tel.377631090</t>
  </si>
  <si>
    <t>Nocarová KBS tel.735713901</t>
  </si>
  <si>
    <t>Tonery - 041 - 2017 (T-041-2017)</t>
  </si>
  <si>
    <t>samostatná faktura</t>
  </si>
  <si>
    <t>Priloha_c._1_Kupni_smlouvy_technicka_specifikace_T-041-2017</t>
  </si>
  <si>
    <t xml:space="preserve">Název </t>
  </si>
  <si>
    <t xml:space="preserve">Měrná jednotka [MJ] </t>
  </si>
  <si>
    <t xml:space="preserve">Popis </t>
  </si>
  <si>
    <t xml:space="preserve">Fakturace </t>
  </si>
  <si>
    <t>Kontaktní osoba 
k převzetí zboží</t>
  </si>
  <si>
    <t xml:space="preserve">Místo dodání </t>
  </si>
  <si>
    <t>CPV - výběr
TONERY</t>
  </si>
  <si>
    <t>Kompatibilní CB436A</t>
  </si>
  <si>
    <t>Kompatibilní Q7553X</t>
  </si>
  <si>
    <t>Kompatibilní Q2613X</t>
  </si>
  <si>
    <t>Kompatibilní CE505A</t>
  </si>
  <si>
    <t>Kompatibilní CB540A</t>
  </si>
  <si>
    <t>Kompatibilní CB543A</t>
  </si>
  <si>
    <t>Kompatibilní CB541A</t>
  </si>
  <si>
    <t>Kompatibilní CB542A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</si>
</sst>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2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horizontal="right" vertical="center" indent="1"/>
    </xf>
    <xf numFmtId="164" fontId="6" fillId="4" borderId="10" xfId="0" applyNumberFormat="1" applyFont="1" applyFill="1" applyBorder="1" applyAlignment="1" applyProtection="1">
      <alignment horizontal="right" vertical="center" indent="1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8" xfId="0" applyNumberFormat="1" applyFont="1" applyBorder="1" applyAlignment="1" applyProtection="1">
      <alignment horizontal="right" vertical="center" indent="1"/>
    </xf>
    <xf numFmtId="0" fontId="6" fillId="0" borderId="11" xfId="0" applyNumberFormat="1" applyFont="1" applyFill="1" applyBorder="1" applyAlignment="1" applyProtection="1">
      <alignment horizontal="center" vertical="center"/>
    </xf>
    <xf numFmtId="0" fontId="12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Fill="1" applyBorder="1" applyAlignment="1" applyProtection="1">
      <alignment horizontal="right" vertical="center" indent="1"/>
    </xf>
    <xf numFmtId="164" fontId="6" fillId="4" borderId="16" xfId="0" applyNumberFormat="1" applyFont="1" applyFill="1" applyBorder="1" applyAlignment="1" applyProtection="1">
      <alignment horizontal="right" vertical="center" indent="1"/>
    </xf>
    <xf numFmtId="164" fontId="12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5" xfId="0" applyNumberFormat="1" applyFont="1" applyBorder="1" applyAlignment="1" applyProtection="1">
      <alignment horizontal="right" vertical="center" indent="1"/>
    </xf>
    <xf numFmtId="0" fontId="6" fillId="0" borderId="17" xfId="0" applyNumberFormat="1" applyFont="1" applyFill="1" applyBorder="1" applyAlignment="1" applyProtection="1">
      <alignment horizontal="center" vertical="center"/>
    </xf>
    <xf numFmtId="0" fontId="12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9" xfId="0" applyNumberFormat="1" applyFont="1" applyFill="1" applyBorder="1" applyAlignment="1" applyProtection="1">
      <alignment horizontal="right" vertical="center" indent="1"/>
    </xf>
    <xf numFmtId="164" fontId="6" fillId="4" borderId="20" xfId="0" applyNumberFormat="1" applyFont="1" applyFill="1" applyBorder="1" applyAlignment="1" applyProtection="1">
      <alignment horizontal="right" vertical="center" indent="1"/>
    </xf>
    <xf numFmtId="164" fontId="12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9" xfId="0" applyNumberFormat="1" applyFont="1" applyBorder="1" applyAlignment="1" applyProtection="1">
      <alignment horizontal="right" vertical="center" indent="1"/>
    </xf>
    <xf numFmtId="0" fontId="6" fillId="0" borderId="21" xfId="0" applyNumberFormat="1" applyFont="1" applyFill="1" applyBorder="1" applyAlignment="1" applyProtection="1">
      <alignment horizontal="center" vertical="center"/>
    </xf>
    <xf numFmtId="0" fontId="12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8" xfId="0" applyNumberFormat="1" applyFont="1" applyFill="1" applyBorder="1" applyAlignment="1" applyProtection="1">
      <alignment horizontal="right" vertical="center" indent="1"/>
    </xf>
    <xf numFmtId="164" fontId="6" fillId="4" borderId="22" xfId="0" applyNumberFormat="1" applyFont="1" applyFill="1" applyBorder="1" applyAlignment="1" applyProtection="1">
      <alignment horizontal="right" vertical="center" indent="1"/>
    </xf>
    <xf numFmtId="164" fontId="12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8" xfId="0" applyNumberFormat="1" applyFont="1" applyBorder="1" applyAlignment="1" applyProtection="1">
      <alignment horizontal="right" vertical="center" indent="1"/>
    </xf>
    <xf numFmtId="0" fontId="6" fillId="0" borderId="23" xfId="0" applyNumberFormat="1" applyFont="1" applyFill="1" applyBorder="1" applyAlignment="1" applyProtection="1">
      <alignment horizontal="center" vertical="center"/>
    </xf>
    <xf numFmtId="0" fontId="12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25" xfId="0" applyNumberFormat="1" applyFont="1" applyFill="1" applyBorder="1" applyAlignment="1" applyProtection="1">
      <alignment horizontal="right" vertical="center" indent="1"/>
    </xf>
    <xf numFmtId="164" fontId="6" fillId="4" borderId="26" xfId="0" applyNumberFormat="1" applyFont="1" applyFill="1" applyBorder="1" applyAlignment="1" applyProtection="1">
      <alignment horizontal="right" vertical="center" indent="1"/>
    </xf>
    <xf numFmtId="164" fontId="12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25" xfId="0" applyNumberFormat="1" applyFont="1" applyBorder="1" applyAlignment="1" applyProtection="1">
      <alignment horizontal="right" vertical="center" indent="1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6" fillId="4" borderId="18" xfId="0" applyNumberFormat="1" applyFont="1" applyFill="1" applyBorder="1" applyAlignment="1" applyProtection="1">
      <alignment vertical="center" wrapText="1"/>
    </xf>
    <xf numFmtId="1" fontId="6" fillId="4" borderId="18" xfId="0" applyNumberFormat="1" applyFont="1" applyFill="1" applyBorder="1" applyAlignment="1" applyProtection="1">
      <alignment horizontal="center" vertical="center" wrapText="1"/>
    </xf>
    <xf numFmtId="0" fontId="6" fillId="4" borderId="18" xfId="0" applyNumberFormat="1" applyFont="1" applyFill="1" applyBorder="1" applyAlignment="1" applyProtection="1">
      <alignment horizontal="center" vertical="center" wrapText="1"/>
    </xf>
    <xf numFmtId="0" fontId="6" fillId="4" borderId="23" xfId="0" applyNumberFormat="1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left" vertical="center" wrapText="1" indent="1"/>
    </xf>
    <xf numFmtId="164" fontId="0" fillId="0" borderId="0" xfId="0" applyNumberFormat="1" applyProtection="1"/>
    <xf numFmtId="0" fontId="0" fillId="0" borderId="0" xfId="0" applyProtection="1"/>
    <xf numFmtId="0" fontId="6" fillId="4" borderId="25" xfId="0" applyNumberFormat="1" applyFont="1" applyFill="1" applyBorder="1" applyAlignment="1" applyProtection="1">
      <alignment vertical="center" wrapText="1"/>
    </xf>
    <xf numFmtId="1" fontId="6" fillId="4" borderId="25" xfId="0" applyNumberFormat="1" applyFont="1" applyFill="1" applyBorder="1" applyAlignment="1" applyProtection="1">
      <alignment horizontal="center" vertical="center" wrapText="1"/>
    </xf>
    <xf numFmtId="0" fontId="6" fillId="4" borderId="25" xfId="0" applyNumberFormat="1" applyFont="1" applyFill="1" applyBorder="1" applyAlignment="1" applyProtection="1">
      <alignment horizontal="center" vertical="center" wrapText="1"/>
    </xf>
    <xf numFmtId="0" fontId="6" fillId="4" borderId="12" xfId="0" applyNumberFormat="1" applyFont="1" applyFill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4" borderId="19" xfId="0" applyNumberFormat="1" applyFont="1" applyFill="1" applyBorder="1" applyAlignment="1" applyProtection="1">
      <alignment vertical="center" wrapText="1"/>
    </xf>
    <xf numFmtId="1" fontId="6" fillId="4" borderId="19" xfId="0" applyNumberFormat="1" applyFont="1" applyFill="1" applyBorder="1" applyAlignment="1" applyProtection="1">
      <alignment horizontal="center" vertical="center" wrapText="1"/>
    </xf>
    <xf numFmtId="0" fontId="6" fillId="4" borderId="19" xfId="0" applyNumberFormat="1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vertical="center" wrapText="1"/>
    </xf>
    <xf numFmtId="1" fontId="6" fillId="4" borderId="8" xfId="0" applyNumberFormat="1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vertical="center" wrapText="1"/>
    </xf>
    <xf numFmtId="1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6" fillId="4" borderId="27" xfId="0" applyFont="1" applyFill="1" applyBorder="1" applyAlignment="1" applyProtection="1">
      <alignment horizontal="center" vertical="center" wrapText="1"/>
    </xf>
    <xf numFmtId="0" fontId="6" fillId="4" borderId="28" xfId="0" applyFont="1" applyFill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4" borderId="27" xfId="0" applyNumberFormat="1" applyFont="1" applyFill="1" applyBorder="1" applyAlignment="1" applyProtection="1">
      <alignment horizontal="center" vertical="center" wrapText="1"/>
    </xf>
    <xf numFmtId="0" fontId="6" fillId="4" borderId="28" xfId="0" applyNumberFormat="1" applyFont="1" applyFill="1" applyBorder="1" applyAlignment="1" applyProtection="1">
      <alignment horizontal="center" vertical="center" wrapText="1"/>
    </xf>
    <xf numFmtId="0" fontId="6" fillId="4" borderId="25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topLeftCell="A4" zoomScale="90" zoomScaleNormal="90" zoomScaleSheetLayoutView="55" workbookViewId="0">
      <selection activeCell="F7" sqref="F7"/>
    </sheetView>
  </sheetViews>
  <sheetFormatPr defaultColWidth="8.85546875" defaultRowHeight="15" x14ac:dyDescent="0.25"/>
  <cols>
    <col min="1" max="1" width="5.7109375" style="71" customWidth="1"/>
    <col min="2" max="2" width="43.42578125" style="6" customWidth="1"/>
    <col min="3" max="3" width="9.7109375" style="99" customWidth="1"/>
    <col min="4" max="4" width="9" style="10" customWidth="1"/>
    <col min="5" max="5" width="63.28515625" style="6" customWidth="1"/>
    <col min="6" max="6" width="29.140625" style="100" customWidth="1"/>
    <col min="7" max="7" width="20.85546875" style="6" customWidth="1"/>
    <col min="8" max="8" width="18.5703125" style="7" customWidth="1"/>
    <col min="9" max="9" width="19.42578125" style="6" customWidth="1"/>
    <col min="10" max="10" width="22.140625" style="100" hidden="1" customWidth="1"/>
    <col min="11" max="11" width="20.85546875" style="71" customWidth="1"/>
    <col min="12" max="12" width="26.5703125" style="71" customWidth="1"/>
    <col min="13" max="13" width="21" style="71" customWidth="1"/>
    <col min="14" max="14" width="19.42578125" style="71" customWidth="1"/>
    <col min="15" max="15" width="51.7109375" style="93" customWidth="1"/>
    <col min="16" max="16" width="19.28515625" style="71" customWidth="1"/>
    <col min="17" max="16384" width="8.85546875" style="71"/>
  </cols>
  <sheetData>
    <row r="1" spans="1:16" s="7" customFormat="1" ht="24.6" customHeight="1" x14ac:dyDescent="0.25">
      <c r="A1" s="119" t="s">
        <v>40</v>
      </c>
      <c r="B1" s="120"/>
      <c r="C1" s="10"/>
      <c r="D1" s="10"/>
      <c r="E1" s="6"/>
      <c r="F1" s="52"/>
      <c r="G1" s="53"/>
      <c r="H1" s="54"/>
      <c r="I1" s="6"/>
      <c r="J1" s="6"/>
      <c r="L1" s="121" t="s">
        <v>42</v>
      </c>
      <c r="M1" s="121"/>
      <c r="N1" s="121"/>
      <c r="O1" s="55"/>
    </row>
    <row r="2" spans="1:16" s="7" customFormat="1" ht="18.75" customHeight="1" x14ac:dyDescent="0.25">
      <c r="B2" s="6"/>
      <c r="C2" s="4"/>
      <c r="D2" s="5"/>
      <c r="E2" s="6"/>
      <c r="F2" s="56"/>
      <c r="G2" s="56"/>
      <c r="H2" s="56"/>
      <c r="I2" s="6"/>
      <c r="J2" s="6"/>
      <c r="L2" s="57"/>
      <c r="M2" s="57"/>
      <c r="O2" s="58"/>
    </row>
    <row r="3" spans="1:16" s="7" customFormat="1" ht="25.5" customHeight="1" x14ac:dyDescent="0.25">
      <c r="A3" s="59"/>
      <c r="B3" s="60" t="s">
        <v>12</v>
      </c>
      <c r="C3" s="56"/>
      <c r="D3" s="56"/>
      <c r="E3" s="56"/>
      <c r="F3" s="56"/>
      <c r="G3" s="56"/>
      <c r="H3" s="56"/>
      <c r="I3" s="57"/>
      <c r="J3" s="55"/>
      <c r="K3" s="55"/>
      <c r="L3" s="57"/>
      <c r="M3" s="57"/>
      <c r="O3" s="55"/>
    </row>
    <row r="4" spans="1:16" s="7" customFormat="1" ht="21" customHeight="1" thickBot="1" x14ac:dyDescent="0.3">
      <c r="A4" s="61"/>
      <c r="B4" s="62" t="s">
        <v>14</v>
      </c>
      <c r="C4" s="56"/>
      <c r="D4" s="56"/>
      <c r="E4" s="56"/>
      <c r="F4" s="56"/>
      <c r="G4" s="57"/>
      <c r="H4" s="57"/>
      <c r="I4" s="57"/>
      <c r="J4" s="6"/>
      <c r="K4" s="6"/>
      <c r="L4" s="57"/>
      <c r="M4" s="57"/>
      <c r="O4" s="55"/>
    </row>
    <row r="5" spans="1:16" s="7" customFormat="1" ht="42.75" customHeight="1" thickBot="1" x14ac:dyDescent="0.3">
      <c r="A5" s="8"/>
      <c r="B5" s="9"/>
      <c r="C5" s="10"/>
      <c r="D5" s="10"/>
      <c r="E5" s="6"/>
      <c r="F5" s="15" t="s">
        <v>13</v>
      </c>
      <c r="G5" s="6"/>
      <c r="I5" s="6"/>
      <c r="J5" s="11"/>
      <c r="L5" s="16" t="s">
        <v>13</v>
      </c>
      <c r="O5" s="63"/>
    </row>
    <row r="6" spans="1:16" s="7" customFormat="1" ht="112.5" customHeight="1" thickTop="1" thickBot="1" x14ac:dyDescent="0.3">
      <c r="A6" s="12" t="s">
        <v>1</v>
      </c>
      <c r="B6" s="19" t="s">
        <v>43</v>
      </c>
      <c r="C6" s="19" t="s">
        <v>0</v>
      </c>
      <c r="D6" s="19" t="s">
        <v>44</v>
      </c>
      <c r="E6" s="19" t="s">
        <v>45</v>
      </c>
      <c r="F6" s="18" t="s">
        <v>2</v>
      </c>
      <c r="G6" s="19" t="s">
        <v>46</v>
      </c>
      <c r="H6" s="50" t="s">
        <v>47</v>
      </c>
      <c r="I6" s="19" t="s">
        <v>48</v>
      </c>
      <c r="J6" s="19" t="s">
        <v>7</v>
      </c>
      <c r="K6" s="19" t="s">
        <v>8</v>
      </c>
      <c r="L6" s="17" t="s">
        <v>9</v>
      </c>
      <c r="M6" s="50" t="s">
        <v>10</v>
      </c>
      <c r="N6" s="50" t="s">
        <v>11</v>
      </c>
      <c r="O6" s="19" t="s">
        <v>49</v>
      </c>
    </row>
    <row r="7" spans="1:16" ht="44.25" customHeight="1" thickTop="1" thickBot="1" x14ac:dyDescent="0.3">
      <c r="A7" s="64">
        <v>1</v>
      </c>
      <c r="B7" s="65" t="s">
        <v>16</v>
      </c>
      <c r="C7" s="66">
        <v>3</v>
      </c>
      <c r="D7" s="67" t="s">
        <v>17</v>
      </c>
      <c r="E7" s="65" t="s">
        <v>18</v>
      </c>
      <c r="F7" s="38" t="s">
        <v>50</v>
      </c>
      <c r="G7" s="68" t="s">
        <v>41</v>
      </c>
      <c r="H7" s="67" t="s">
        <v>19</v>
      </c>
      <c r="I7" s="67" t="s">
        <v>20</v>
      </c>
      <c r="J7" s="39">
        <f t="shared" ref="J7:J14" si="0">C7*K7</f>
        <v>1470</v>
      </c>
      <c r="K7" s="40">
        <v>490</v>
      </c>
      <c r="L7" s="41">
        <v>105</v>
      </c>
      <c r="M7" s="42">
        <f t="shared" ref="M7:M14" si="1">C7*L7</f>
        <v>315</v>
      </c>
      <c r="N7" s="43" t="str">
        <f t="shared" ref="N7:N14" si="2">IF(ISNUMBER(L7), IF(L7&gt;K7,"NEVYHOVUJE","VYHOVUJE")," ")</f>
        <v>VYHOVUJE</v>
      </c>
      <c r="O7" s="69" t="s">
        <v>3</v>
      </c>
      <c r="P7" s="70"/>
    </row>
    <row r="8" spans="1:16" ht="44.25" customHeight="1" thickTop="1" thickBot="1" x14ac:dyDescent="0.3">
      <c r="A8" s="64">
        <v>2</v>
      </c>
      <c r="B8" s="72" t="s">
        <v>21</v>
      </c>
      <c r="C8" s="73">
        <v>2</v>
      </c>
      <c r="D8" s="74" t="s">
        <v>17</v>
      </c>
      <c r="E8" s="72" t="s">
        <v>22</v>
      </c>
      <c r="F8" s="44" t="s">
        <v>51</v>
      </c>
      <c r="G8" s="75" t="s">
        <v>41</v>
      </c>
      <c r="H8" s="74" t="s">
        <v>38</v>
      </c>
      <c r="I8" s="74" t="s">
        <v>23</v>
      </c>
      <c r="J8" s="45">
        <f t="shared" si="0"/>
        <v>6000</v>
      </c>
      <c r="K8" s="46">
        <v>3000</v>
      </c>
      <c r="L8" s="47">
        <v>199</v>
      </c>
      <c r="M8" s="48">
        <f t="shared" si="1"/>
        <v>398</v>
      </c>
      <c r="N8" s="49" t="str">
        <f t="shared" si="2"/>
        <v>VYHOVUJE</v>
      </c>
      <c r="O8" s="76" t="s">
        <v>3</v>
      </c>
      <c r="P8" s="70"/>
    </row>
    <row r="9" spans="1:16" ht="44.25" customHeight="1" thickTop="1" thickBot="1" x14ac:dyDescent="0.3">
      <c r="A9" s="64">
        <v>3</v>
      </c>
      <c r="B9" s="72" t="s">
        <v>24</v>
      </c>
      <c r="C9" s="73">
        <v>2</v>
      </c>
      <c r="D9" s="74" t="s">
        <v>17</v>
      </c>
      <c r="E9" s="72" t="s">
        <v>25</v>
      </c>
      <c r="F9" s="44" t="s">
        <v>52</v>
      </c>
      <c r="G9" s="75" t="s">
        <v>41</v>
      </c>
      <c r="H9" s="74" t="s">
        <v>26</v>
      </c>
      <c r="I9" s="74" t="s">
        <v>27</v>
      </c>
      <c r="J9" s="45">
        <f t="shared" si="0"/>
        <v>800</v>
      </c>
      <c r="K9" s="46">
        <v>400</v>
      </c>
      <c r="L9" s="47">
        <v>199</v>
      </c>
      <c r="M9" s="48">
        <f t="shared" si="1"/>
        <v>398</v>
      </c>
      <c r="N9" s="49" t="str">
        <f t="shared" si="2"/>
        <v>VYHOVUJE</v>
      </c>
      <c r="O9" s="76" t="s">
        <v>3</v>
      </c>
      <c r="P9" s="70"/>
    </row>
    <row r="10" spans="1:16" ht="44.25" customHeight="1" thickTop="1" x14ac:dyDescent="0.25">
      <c r="A10" s="77">
        <v>4</v>
      </c>
      <c r="B10" s="78" t="s">
        <v>28</v>
      </c>
      <c r="C10" s="79">
        <v>2</v>
      </c>
      <c r="D10" s="80" t="s">
        <v>17</v>
      </c>
      <c r="E10" s="78" t="s">
        <v>29</v>
      </c>
      <c r="F10" s="32" t="s">
        <v>53</v>
      </c>
      <c r="G10" s="123" t="s">
        <v>41</v>
      </c>
      <c r="H10" s="123" t="s">
        <v>39</v>
      </c>
      <c r="I10" s="123" t="s">
        <v>30</v>
      </c>
      <c r="J10" s="33">
        <f t="shared" si="0"/>
        <v>1000</v>
      </c>
      <c r="K10" s="34">
        <v>500</v>
      </c>
      <c r="L10" s="35">
        <v>170</v>
      </c>
      <c r="M10" s="36">
        <f t="shared" si="1"/>
        <v>340</v>
      </c>
      <c r="N10" s="37" t="str">
        <f t="shared" si="2"/>
        <v>VYHOVUJE</v>
      </c>
      <c r="O10" s="109" t="s">
        <v>3</v>
      </c>
      <c r="P10" s="70"/>
    </row>
    <row r="11" spans="1:16" ht="44.25" customHeight="1" x14ac:dyDescent="0.25">
      <c r="A11" s="81">
        <v>5</v>
      </c>
      <c r="B11" s="82" t="s">
        <v>31</v>
      </c>
      <c r="C11" s="83">
        <v>1</v>
      </c>
      <c r="D11" s="84" t="s">
        <v>17</v>
      </c>
      <c r="E11" s="82" t="s">
        <v>32</v>
      </c>
      <c r="F11" s="20" t="s">
        <v>54</v>
      </c>
      <c r="G11" s="124"/>
      <c r="H11" s="124"/>
      <c r="I11" s="124"/>
      <c r="J11" s="21">
        <f t="shared" si="0"/>
        <v>900</v>
      </c>
      <c r="K11" s="22">
        <v>900</v>
      </c>
      <c r="L11" s="23">
        <v>209</v>
      </c>
      <c r="M11" s="24">
        <f t="shared" si="1"/>
        <v>209</v>
      </c>
      <c r="N11" s="25" t="str">
        <f t="shared" si="2"/>
        <v>VYHOVUJE</v>
      </c>
      <c r="O11" s="110"/>
      <c r="P11" s="70"/>
    </row>
    <row r="12" spans="1:16" ht="44.25" customHeight="1" x14ac:dyDescent="0.25">
      <c r="A12" s="81">
        <v>6</v>
      </c>
      <c r="B12" s="82" t="s">
        <v>33</v>
      </c>
      <c r="C12" s="83">
        <v>1</v>
      </c>
      <c r="D12" s="84" t="s">
        <v>17</v>
      </c>
      <c r="E12" s="82" t="s">
        <v>34</v>
      </c>
      <c r="F12" s="20" t="s">
        <v>55</v>
      </c>
      <c r="G12" s="124"/>
      <c r="H12" s="124"/>
      <c r="I12" s="124"/>
      <c r="J12" s="21">
        <f t="shared" si="0"/>
        <v>900</v>
      </c>
      <c r="K12" s="22">
        <v>900</v>
      </c>
      <c r="L12" s="23">
        <v>209</v>
      </c>
      <c r="M12" s="24">
        <f t="shared" si="1"/>
        <v>209</v>
      </c>
      <c r="N12" s="25" t="str">
        <f t="shared" si="2"/>
        <v>VYHOVUJE</v>
      </c>
      <c r="O12" s="110"/>
      <c r="P12" s="70"/>
    </row>
    <row r="13" spans="1:16" ht="44.25" customHeight="1" x14ac:dyDescent="0.25">
      <c r="A13" s="81">
        <v>7</v>
      </c>
      <c r="B13" s="82" t="s">
        <v>35</v>
      </c>
      <c r="C13" s="83">
        <v>1</v>
      </c>
      <c r="D13" s="84" t="s">
        <v>17</v>
      </c>
      <c r="E13" s="82" t="s">
        <v>37</v>
      </c>
      <c r="F13" s="20" t="s">
        <v>56</v>
      </c>
      <c r="G13" s="124"/>
      <c r="H13" s="124"/>
      <c r="I13" s="124"/>
      <c r="J13" s="21">
        <f t="shared" si="0"/>
        <v>900</v>
      </c>
      <c r="K13" s="22">
        <v>900</v>
      </c>
      <c r="L13" s="23">
        <v>209</v>
      </c>
      <c r="M13" s="24">
        <f t="shared" si="1"/>
        <v>209</v>
      </c>
      <c r="N13" s="25" t="str">
        <f t="shared" si="2"/>
        <v>VYHOVUJE</v>
      </c>
      <c r="O13" s="110"/>
      <c r="P13" s="70"/>
    </row>
    <row r="14" spans="1:16" ht="44.25" customHeight="1" thickBot="1" x14ac:dyDescent="0.3">
      <c r="A14" s="85">
        <v>8</v>
      </c>
      <c r="B14" s="86" t="s">
        <v>36</v>
      </c>
      <c r="C14" s="87">
        <v>1</v>
      </c>
      <c r="D14" s="88" t="s">
        <v>17</v>
      </c>
      <c r="E14" s="86" t="s">
        <v>37</v>
      </c>
      <c r="F14" s="26" t="s">
        <v>57</v>
      </c>
      <c r="G14" s="125"/>
      <c r="H14" s="125"/>
      <c r="I14" s="125"/>
      <c r="J14" s="27">
        <f t="shared" si="0"/>
        <v>900</v>
      </c>
      <c r="K14" s="28">
        <v>900</v>
      </c>
      <c r="L14" s="29">
        <v>209</v>
      </c>
      <c r="M14" s="30">
        <f t="shared" si="1"/>
        <v>209</v>
      </c>
      <c r="N14" s="31" t="str">
        <f t="shared" si="2"/>
        <v>VYHOVUJE</v>
      </c>
      <c r="O14" s="111"/>
      <c r="P14" s="70"/>
    </row>
    <row r="15" spans="1:16" ht="13.5" customHeight="1" thickTop="1" thickBot="1" x14ac:dyDescent="0.3">
      <c r="A15" s="89"/>
      <c r="B15" s="90"/>
      <c r="C15" s="89"/>
      <c r="D15" s="90"/>
      <c r="E15" s="90"/>
      <c r="F15" s="91"/>
      <c r="G15" s="90"/>
      <c r="H15" s="90"/>
      <c r="I15" s="90"/>
      <c r="J15" s="89"/>
      <c r="K15" s="89"/>
      <c r="L15" s="92"/>
      <c r="M15" s="89"/>
      <c r="N15" s="89"/>
      <c r="P15" s="94"/>
    </row>
    <row r="16" spans="1:16" ht="60.75" customHeight="1" thickTop="1" thickBot="1" x14ac:dyDescent="0.3">
      <c r="A16" s="122" t="s">
        <v>15</v>
      </c>
      <c r="B16" s="122"/>
      <c r="C16" s="122"/>
      <c r="D16" s="122"/>
      <c r="E16" s="122"/>
      <c r="F16" s="122"/>
      <c r="G16" s="122"/>
      <c r="H16" s="95"/>
      <c r="I16" s="95"/>
      <c r="J16" s="1"/>
      <c r="K16" s="19" t="s">
        <v>5</v>
      </c>
      <c r="L16" s="112" t="s">
        <v>6</v>
      </c>
      <c r="M16" s="113"/>
      <c r="N16" s="114"/>
      <c r="O16" s="96"/>
    </row>
    <row r="17" spans="1:16" ht="33" customHeight="1" thickTop="1" thickBot="1" x14ac:dyDescent="0.3">
      <c r="A17" s="115" t="s">
        <v>4</v>
      </c>
      <c r="B17" s="115"/>
      <c r="C17" s="115"/>
      <c r="D17" s="115"/>
      <c r="E17" s="115"/>
      <c r="F17" s="115"/>
      <c r="G17" s="97"/>
      <c r="H17" s="13"/>
      <c r="I17" s="13"/>
      <c r="J17" s="2"/>
      <c r="K17" s="51">
        <f>SUM(J7:J14)</f>
        <v>12870</v>
      </c>
      <c r="L17" s="116">
        <f>SUM(M7:M14)</f>
        <v>2287</v>
      </c>
      <c r="M17" s="117"/>
      <c r="N17" s="118"/>
      <c r="O17" s="98"/>
    </row>
    <row r="18" spans="1:16" ht="39.75" customHeight="1" thickTop="1" x14ac:dyDescent="0.25">
      <c r="H18" s="14"/>
      <c r="I18" s="14"/>
      <c r="J18" s="101"/>
      <c r="K18" s="101"/>
      <c r="L18" s="102"/>
      <c r="M18" s="102"/>
      <c r="N18" s="102"/>
      <c r="O18" s="98"/>
      <c r="P18" s="102"/>
    </row>
    <row r="19" spans="1:16" ht="19.899999999999999" customHeight="1" x14ac:dyDescent="0.25">
      <c r="H19" s="14"/>
      <c r="I19" s="14"/>
      <c r="J19" s="101"/>
      <c r="K19" s="3"/>
      <c r="L19" s="3"/>
      <c r="M19" s="3"/>
      <c r="N19" s="102"/>
      <c r="O19" s="98"/>
      <c r="P19" s="102"/>
    </row>
    <row r="20" spans="1:16" ht="71.25" customHeight="1" x14ac:dyDescent="0.25">
      <c r="H20" s="14"/>
      <c r="I20" s="14"/>
      <c r="J20" s="101"/>
      <c r="K20" s="3"/>
      <c r="L20" s="3"/>
      <c r="M20" s="3"/>
      <c r="N20" s="102"/>
      <c r="O20" s="98"/>
      <c r="P20" s="102"/>
    </row>
    <row r="21" spans="1:16" ht="36" customHeight="1" x14ac:dyDescent="0.25">
      <c r="H21" s="103"/>
      <c r="I21" s="103"/>
      <c r="J21" s="104"/>
      <c r="K21" s="101"/>
      <c r="L21" s="102"/>
      <c r="M21" s="102"/>
      <c r="N21" s="102"/>
      <c r="O21" s="98"/>
      <c r="P21" s="102"/>
    </row>
    <row r="22" spans="1:16" ht="14.25" customHeight="1" x14ac:dyDescent="0.25">
      <c r="A22" s="102"/>
      <c r="B22" s="105"/>
      <c r="C22" s="106"/>
      <c r="D22" s="107"/>
      <c r="E22" s="105"/>
      <c r="F22" s="101"/>
      <c r="G22" s="105"/>
      <c r="H22" s="108"/>
      <c r="I22" s="108"/>
      <c r="J22" s="101"/>
      <c r="K22" s="101"/>
      <c r="L22" s="102"/>
      <c r="M22" s="102"/>
      <c r="N22" s="102"/>
      <c r="O22" s="98"/>
      <c r="P22" s="102"/>
    </row>
    <row r="23" spans="1:16" ht="14.25" customHeight="1" x14ac:dyDescent="0.25">
      <c r="A23" s="102"/>
      <c r="B23" s="105"/>
      <c r="C23" s="106"/>
      <c r="D23" s="107"/>
      <c r="E23" s="105"/>
      <c r="F23" s="101"/>
      <c r="G23" s="105"/>
      <c r="H23" s="108"/>
      <c r="I23" s="108"/>
      <c r="J23" s="101"/>
      <c r="K23" s="101"/>
      <c r="L23" s="102"/>
      <c r="M23" s="102"/>
      <c r="N23" s="102"/>
      <c r="O23" s="98"/>
      <c r="P23" s="102"/>
    </row>
    <row r="24" spans="1:16" ht="14.25" customHeight="1" x14ac:dyDescent="0.25">
      <c r="A24" s="102"/>
      <c r="B24" s="105"/>
      <c r="C24" s="106"/>
      <c r="D24" s="107"/>
      <c r="E24" s="105"/>
      <c r="F24" s="101"/>
      <c r="G24" s="105"/>
      <c r="H24" s="108"/>
      <c r="I24" s="108"/>
      <c r="J24" s="101"/>
      <c r="K24" s="101"/>
      <c r="L24" s="102"/>
      <c r="M24" s="102"/>
      <c r="N24" s="102"/>
      <c r="O24" s="98"/>
      <c r="P24" s="102"/>
    </row>
    <row r="25" spans="1:16" ht="14.25" customHeight="1" x14ac:dyDescent="0.25">
      <c r="A25" s="102"/>
      <c r="B25" s="105"/>
      <c r="C25" s="106"/>
      <c r="D25" s="107"/>
      <c r="E25" s="105"/>
      <c r="F25" s="101"/>
      <c r="G25" s="105"/>
      <c r="H25" s="108"/>
      <c r="I25" s="108"/>
      <c r="J25" s="101"/>
      <c r="K25" s="101"/>
      <c r="L25" s="102"/>
      <c r="M25" s="102"/>
      <c r="N25" s="102"/>
      <c r="O25" s="98"/>
      <c r="P25" s="102"/>
    </row>
    <row r="26" spans="1:16" x14ac:dyDescent="0.25">
      <c r="B26" s="7"/>
      <c r="C26" s="71"/>
      <c r="D26" s="7"/>
      <c r="E26" s="7"/>
      <c r="F26" s="71"/>
      <c r="G26" s="7"/>
      <c r="I26" s="7"/>
      <c r="J26" s="71"/>
    </row>
    <row r="27" spans="1:16" x14ac:dyDescent="0.25">
      <c r="B27" s="7"/>
      <c r="C27" s="71"/>
      <c r="D27" s="7"/>
      <c r="E27" s="7"/>
      <c r="F27" s="71"/>
      <c r="G27" s="7"/>
      <c r="I27" s="7"/>
      <c r="J27" s="71"/>
    </row>
    <row r="28" spans="1:16" x14ac:dyDescent="0.25">
      <c r="B28" s="7"/>
      <c r="C28" s="71"/>
      <c r="D28" s="7"/>
      <c r="E28" s="7"/>
      <c r="F28" s="71"/>
      <c r="G28" s="7"/>
      <c r="I28" s="7"/>
      <c r="J28" s="71"/>
    </row>
  </sheetData>
  <sheetProtection password="F79C" sheet="1" objects="1" scenarios="1" selectLockedCells="1"/>
  <mergeCells count="10">
    <mergeCell ref="O10:O14"/>
    <mergeCell ref="L16:N16"/>
    <mergeCell ref="A17:F17"/>
    <mergeCell ref="L17:N17"/>
    <mergeCell ref="A1:B1"/>
    <mergeCell ref="L1:N1"/>
    <mergeCell ref="A16:G16"/>
    <mergeCell ref="G10:G14"/>
    <mergeCell ref="H10:H14"/>
    <mergeCell ref="I10:I14"/>
  </mergeCells>
  <conditionalFormatting sqref="C7:C14 A7:A14">
    <cfRule type="containsBlanks" dxfId="8" priority="49">
      <formula>LEN(TRIM(A7))=0</formula>
    </cfRule>
  </conditionalFormatting>
  <conditionalFormatting sqref="A7:A14">
    <cfRule type="cellIs" dxfId="7" priority="44" operator="greaterThanOrEqual">
      <formula>1</formula>
    </cfRule>
  </conditionalFormatting>
  <conditionalFormatting sqref="N7:N14">
    <cfRule type="cellIs" dxfId="6" priority="40" operator="equal">
      <formula>"NEVYHOVUJE"</formula>
    </cfRule>
    <cfRule type="cellIs" dxfId="5" priority="41" operator="equal">
      <formula>"VYHOVUJE"</formula>
    </cfRule>
  </conditionalFormatting>
  <conditionalFormatting sqref="F7:F14 L7:L14">
    <cfRule type="notContainsBlanks" dxfId="4" priority="14">
      <formula>LEN(TRIM(F7))&gt;0</formula>
    </cfRule>
    <cfRule type="containsBlanks" dxfId="3" priority="15">
      <formula>LEN(TRIM(F7))=0</formula>
    </cfRule>
  </conditionalFormatting>
  <conditionalFormatting sqref="F7:F14 L7:L14">
    <cfRule type="notContainsBlanks" dxfId="2" priority="13">
      <formula>LEN(TRIM(F7))&gt;0</formula>
    </cfRule>
  </conditionalFormatting>
  <conditionalFormatting sqref="F7:F14">
    <cfRule type="notContainsBlanks" dxfId="1" priority="12">
      <formula>LEN(TRIM(F7))&gt;0</formula>
    </cfRule>
    <cfRule type="containsBlanks" dxfId="0" priority="16">
      <formula>LEN(TRIM(F7))=0</formula>
    </cfRule>
  </conditionalFormatting>
  <dataValidations count="2">
    <dataValidation type="list" showInputMessage="1" showErrorMessage="1" sqref="D7:D14" xr:uid="{00000000-0002-0000-0000-000000000000}">
      <formula1>"ks,bal,sada,"</formula1>
    </dataValidation>
    <dataValidation type="list" allowBlank="1" showInputMessage="1" showErrorMessage="1" sqref="O7:O10" xr:uid="{00000000-0002-0000-0000-000001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iTFYfXX7VUD+aeua40AcnUTzF3ozVoaw7Ss23bk9MqI=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ugFZt8r8G42YIoAq3SJKKtItxjkml1H0U5TkHMZTb1A=</DigestValue>
    </Reference>
  </SignedInfo>
  <SignatureValue>nBDS9cE8PyKiWl/GfE9DY2HBFaA7vwmHsWSeDt7Ha2tVlIEaiKria/KbryYFtC5PP8F9/iuFo6qJ
34nvmaQGNqtff1Eja3cES+PSMdEP0G4+JvdnPzDci0MqqpEZw4Tg4e8cAYHiT4zPrhzUmQ/ea3nS
/4G+0EUoWaL4AHx18HLm29xFa85t9g6g9Lyeh8o9bCBmwssgDMRNmmDUSup/FXIXXGTV64X2U3Pz
hqRrzkCadprhbPGBfXuUEt+yhSvCtXbxI3aQoO6ElYThT2zsAEkcYOos1QIm7IMRDGbN/qi9EkK1
hPx2IruUpEa84zTVLUSW9S31v3nzWthvB0a/NA==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ZaGR+KxFiPjjS+yyLOc/hMJucf1CK01bzHPoQaz6SqQ=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4dRA5HMNGsUqAMF0dQsC3q6SYAGnLVDcDdV7QYOZ5Uo=</DigestValue>
      </Reference>
      <Reference URI="/xl/styles.xml?ContentType=application/vnd.openxmlformats-officedocument.spreadsheetml.styles+xml">
        <DigestMethod Algorithm="http://www.w3.org/2001/04/xmlenc#sha256"/>
        <DigestValue>aqXLN1tV5vupnfQLEzFCEDmSPsSJlCs7T6ke5msEkBk=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OSOcmdZFjj4+4pmYtZvhG2lQmkyRBLYgDP3UJe2M6kw=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JWH2xAk5lZ8h5epG7ywcW0X7qfSaY01F+LWClEnYUiM=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2017-11-06T06:55:00Z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2017-11-06T06:55:00Z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2017-10-30T15:32:04Z</dcterms:modified>
</cp:coreProperties>
</file>