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30" yWindow="-165" windowWidth="23700" windowHeight="12735" tabRatio="158"/>
  </bookViews>
  <sheets>
    <sheet name="Tonery" sheetId="22" r:id="rId1"/>
  </sheets>
  <definedNames>
    <definedName name="_xlnm.Print_Area" localSheetId="0">Tonery!$A$1:$O$15</definedName>
  </definedNames>
  <calcPr calcId="145621"/>
</workbook>
</file>

<file path=xl/calcChain.xml><?xml version="1.0" encoding="utf-8"?>
<calcChain xmlns="http://schemas.openxmlformats.org/spreadsheetml/2006/main">
  <c r="N13" i="22" l="1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M7" i="22"/>
  <c r="M8" i="22"/>
  <c r="M9" i="22"/>
  <c r="M10" i="22"/>
  <c r="M11" i="22"/>
  <c r="M12" i="22"/>
  <c r="M13" i="22"/>
  <c r="K15" i="22" l="1"/>
  <c r="L15" i="22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<sst xmlns="http://schemas.openxmlformats.org/spreadsheetml/2006/main" count="57" uniqueCount="49">
  <si>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</si>
  <si>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</si>
  <si>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</si>
  <si>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</si>
  <si>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</si>
  <si>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</si>
  <si>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</si>
  <si>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</si>
  <si>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</si>
  <si>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</si>
  <si>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</si>
  <si>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</si>
  <si>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</si>
  <si>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</si>
  <si>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</si>
  <si>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</si>
  <si>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 xml:space="preserve">Eva Kušnírová         725 017 396     </t>
  </si>
  <si>
    <t>Plzeň, Sedláčkova 19,  SD 206b</t>
  </si>
  <si>
    <t>ks</t>
  </si>
  <si>
    <t xml:space="preserve">Originální, nebo kompatibilní toner splňující podmínky certifikátu STMC. Minimální výtěžnost při 5% pokrytí 2800 stran. </t>
  </si>
  <si>
    <t xml:space="preserve">Originální, nebo kompatibilní toner splňující podmínky certifikátu STMC. Minimální výtěžnost při 5% pokrytí 2200 stran. </t>
  </si>
  <si>
    <t>bal</t>
  </si>
  <si>
    <t>Priloha_c._1_Kupni_smlouvy_technicka_specifikace_T-030-2017</t>
  </si>
  <si>
    <t>Tonery - 030 - 2017 (T-030-2017)</t>
  </si>
  <si>
    <t>Toner do tiskárny HP LaserJet P2055 dn - černý</t>
  </si>
  <si>
    <t>Toner do tiskárny HP Color LaserJet CM2320 fxi MFP - žlutá</t>
  </si>
  <si>
    <t>Toner do tiskárny HP Color LaserJet CM2320 fxi MFP - červená</t>
  </si>
  <si>
    <t>Toner do tiskárny HP Color LaserJet CM 1312 MFP - černý</t>
  </si>
  <si>
    <t>Toner do tiskárny HP LaserJet M 1522n - černý</t>
  </si>
  <si>
    <t>Toner do tiskárny HP Color LaserJet 1320n - černý</t>
  </si>
  <si>
    <t>Toner do tiskárny HP LaserJet 1120 MFP - černý</t>
  </si>
  <si>
    <t>Faktura</t>
  </si>
  <si>
    <t>Originální, nebo kompatibilní toner splňující podmínky certifikátu STMC. Minimální výtěžnost při 5% pokrytí 2x 6500 stran. (dvoubalení)</t>
  </si>
  <si>
    <t>Originální, nebo kompatibilní toner splňující podmínky certifikátu STMC. Minimální výtěžnost při 5% pokrytí 2x 6000 stran. (dvoubalení)</t>
  </si>
  <si>
    <t>Originální, nebo kompatibilní toner splňující podmínky certifikátu STMC. Minimální výtěžnost při 5% pokrytí 2x2000 stran. (dvoubalení)</t>
  </si>
  <si>
    <t xml:space="preserve">Název </t>
  </si>
  <si>
    <t xml:space="preserve">Měrná jednotka [MJ] </t>
  </si>
  <si>
    <t>Popis</t>
  </si>
  <si>
    <t>Fakturace</t>
  </si>
  <si>
    <t xml:space="preserve">Kontaktní osoba 
k převzetí zboží </t>
  </si>
  <si>
    <t xml:space="preserve">Místo dodání </t>
  </si>
  <si>
    <t>CPV - výběr
TONERY</t>
  </si>
  <si>
    <t xml:space="preserve">Originální, nebo kompatibilní toner splňující podmínky certifikátu STMC. Minimální výtěžnost při 5% pokrytí doublepack 2x2000 stran. </t>
  </si>
  <si>
    <t>Lamda 2x CE505X</t>
  </si>
  <si>
    <t>Lamda CC532A</t>
  </si>
  <si>
    <t>Lamda CC533A</t>
  </si>
  <si>
    <t>Lamda 2xQ5949X</t>
  </si>
  <si>
    <t>Lamda 2x CB436A</t>
  </si>
  <si>
    <t>Lamda CB540A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</si>
</sst>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topLeftCell="A4" zoomScale="60" zoomScaleNormal="60" zoomScaleSheetLayoutView="55" workbookViewId="0">
      <selection activeCell="L19" sqref="L19"/>
    </sheetView>
  </sheetViews>
  <sheetFormatPr defaultColWidth="8.85546875" defaultRowHeight="15" x14ac:dyDescent="0.25"/>
  <cols>
    <col min="1" max="1" width="5.7109375" style="50" customWidth="1"/>
    <col min="2" max="2" width="48.7109375" style="7" customWidth="1"/>
    <col min="3" max="3" width="9.7109375" style="60" customWidth="1"/>
    <col min="4" max="4" width="9" style="11" customWidth="1"/>
    <col min="5" max="5" width="51.28515625" style="7" customWidth="1"/>
    <col min="6" max="6" width="29.140625" style="61" customWidth="1"/>
    <col min="7" max="7" width="20.85546875" style="7" customWidth="1"/>
    <col min="8" max="8" width="18.5703125" style="8" customWidth="1"/>
    <col min="9" max="9" width="19.42578125" style="7" customWidth="1"/>
    <col min="10" max="10" width="22.140625" style="61" hidden="1" customWidth="1"/>
    <col min="11" max="11" width="20.85546875" style="50" customWidth="1"/>
    <col min="12" max="12" width="26.5703125" style="50" customWidth="1"/>
    <col min="13" max="13" width="21" style="50" customWidth="1"/>
    <col min="14" max="14" width="19.42578125" style="50" customWidth="1"/>
    <col min="15" max="15" width="51.7109375" style="70" customWidth="1"/>
    <col min="16" max="16" width="8.85546875" style="50"/>
    <col min="17" max="17" width="11.5703125" style="50" bestFit="1" customWidth="1"/>
    <col min="18" max="16384" width="8.85546875" style="50"/>
  </cols>
  <sheetData>
    <row r="1" spans="1:17" s="8" customFormat="1" ht="24.6" customHeight="1" x14ac:dyDescent="0.3">
      <c r="A1" s="75" t="s">
        <v>23</v>
      </c>
      <c r="B1" s="76"/>
      <c r="C1" s="11"/>
      <c r="D1" s="11"/>
      <c r="E1" s="7"/>
      <c r="F1" s="34"/>
      <c r="G1" s="35"/>
      <c r="H1" s="36"/>
      <c r="I1" s="7"/>
      <c r="J1" s="7"/>
      <c r="L1" s="77" t="s">
        <v>22</v>
      </c>
      <c r="M1" s="77"/>
      <c r="N1" s="77"/>
      <c r="O1" s="37"/>
    </row>
    <row r="2" spans="1:17" s="8" customFormat="1" ht="18.75" customHeight="1" x14ac:dyDescent="0.3">
      <c r="B2" s="7"/>
      <c r="C2" s="5"/>
      <c r="D2" s="6"/>
      <c r="E2" s="38"/>
      <c r="F2" s="38"/>
      <c r="G2" s="38"/>
      <c r="H2" s="38"/>
      <c r="I2" s="38"/>
      <c r="J2" s="7"/>
      <c r="L2" s="39"/>
      <c r="M2" s="39"/>
      <c r="O2" s="40"/>
    </row>
    <row r="3" spans="1:17" s="8" customFormat="1" ht="27.75" customHeight="1" x14ac:dyDescent="0.25">
      <c r="A3" s="41"/>
      <c r="B3" s="42" t="s">
        <v>12</v>
      </c>
      <c r="C3" s="38"/>
      <c r="D3" s="38"/>
      <c r="E3" s="38"/>
      <c r="F3" s="38"/>
      <c r="G3" s="38"/>
      <c r="H3" s="38"/>
      <c r="I3" s="38"/>
      <c r="J3" s="37"/>
      <c r="K3" s="37"/>
      <c r="L3" s="39"/>
      <c r="M3" s="39"/>
      <c r="O3" s="37"/>
    </row>
    <row r="4" spans="1:17" s="8" customFormat="1" ht="21" customHeight="1" thickBot="1" x14ac:dyDescent="0.3">
      <c r="A4" s="43"/>
      <c r="B4" s="44" t="s">
        <v>14</v>
      </c>
      <c r="C4" s="38"/>
      <c r="D4" s="38"/>
      <c r="E4" s="38"/>
      <c r="F4" s="38"/>
      <c r="G4" s="39"/>
      <c r="H4" s="39"/>
      <c r="I4" s="39"/>
      <c r="J4" s="7"/>
      <c r="K4" s="7"/>
      <c r="L4" s="39"/>
      <c r="M4" s="39"/>
      <c r="O4" s="37"/>
    </row>
    <row r="5" spans="1:17" s="8" customFormat="1" ht="42.75" customHeight="1" thickBot="1" x14ac:dyDescent="0.3">
      <c r="A5" s="9"/>
      <c r="B5" s="10"/>
      <c r="C5" s="11"/>
      <c r="D5" s="11"/>
      <c r="E5" s="7"/>
      <c r="F5" s="16" t="s">
        <v>13</v>
      </c>
      <c r="G5" s="7"/>
      <c r="I5" s="7"/>
      <c r="J5" s="12"/>
      <c r="L5" s="22" t="s">
        <v>13</v>
      </c>
      <c r="O5" s="45"/>
    </row>
    <row r="6" spans="1:17" s="8" customFormat="1" ht="112.5" customHeight="1" thickTop="1" thickBot="1" x14ac:dyDescent="0.3">
      <c r="A6" s="13" t="s">
        <v>1</v>
      </c>
      <c r="B6" s="25" t="s">
        <v>35</v>
      </c>
      <c r="C6" s="25" t="s">
        <v>0</v>
      </c>
      <c r="D6" s="25" t="s">
        <v>36</v>
      </c>
      <c r="E6" s="25" t="s">
        <v>37</v>
      </c>
      <c r="F6" s="24" t="s">
        <v>2</v>
      </c>
      <c r="G6" s="25" t="s">
        <v>38</v>
      </c>
      <c r="H6" s="32" t="s">
        <v>39</v>
      </c>
      <c r="I6" s="25" t="s">
        <v>40</v>
      </c>
      <c r="J6" s="25" t="s">
        <v>7</v>
      </c>
      <c r="K6" s="25" t="s">
        <v>8</v>
      </c>
      <c r="L6" s="23" t="s">
        <v>9</v>
      </c>
      <c r="M6" s="32" t="s">
        <v>10</v>
      </c>
      <c r="N6" s="32" t="s">
        <v>11</v>
      </c>
      <c r="O6" s="25" t="s">
        <v>41</v>
      </c>
    </row>
    <row r="7" spans="1:17" ht="64.5" customHeight="1" thickTop="1" x14ac:dyDescent="0.25">
      <c r="A7" s="46">
        <v>1</v>
      </c>
      <c r="B7" s="47" t="s">
        <v>24</v>
      </c>
      <c r="C7" s="48">
        <v>2</v>
      </c>
      <c r="D7" s="49" t="s">
        <v>21</v>
      </c>
      <c r="E7" s="47" t="s">
        <v>32</v>
      </c>
      <c r="F7" s="17" t="s">
        <v>43</v>
      </c>
      <c r="G7" s="82" t="s">
        <v>31</v>
      </c>
      <c r="H7" s="82" t="s">
        <v>16</v>
      </c>
      <c r="I7" s="82" t="s">
        <v>17</v>
      </c>
      <c r="J7" s="4">
        <f t="shared" ref="J7:J13" si="0">C7*K7</f>
        <v>14692</v>
      </c>
      <c r="K7" s="18">
        <v>7346</v>
      </c>
      <c r="L7" s="19">
        <v>477</v>
      </c>
      <c r="M7" s="21">
        <f t="shared" ref="M7:M13" si="1">C7*L7</f>
        <v>954</v>
      </c>
      <c r="N7" s="20" t="str">
        <f t="shared" ref="N7:N13" si="2">IF(ISNUMBER(L7), IF(L7&gt;K7,"NEVYHOVUJE","VYHOVUJE")," ")</f>
        <v>VYHOVUJE</v>
      </c>
      <c r="O7" s="79" t="s">
        <v>3</v>
      </c>
      <c r="Q7" s="51"/>
    </row>
    <row r="8" spans="1:17" ht="60" customHeight="1" x14ac:dyDescent="0.25">
      <c r="A8" s="46">
        <v>2</v>
      </c>
      <c r="B8" s="47" t="s">
        <v>25</v>
      </c>
      <c r="C8" s="48">
        <v>2</v>
      </c>
      <c r="D8" s="49" t="s">
        <v>18</v>
      </c>
      <c r="E8" s="47" t="s">
        <v>19</v>
      </c>
      <c r="F8" s="17" t="s">
        <v>44</v>
      </c>
      <c r="G8" s="83"/>
      <c r="H8" s="83"/>
      <c r="I8" s="83"/>
      <c r="J8" s="4">
        <f t="shared" si="0"/>
        <v>6108</v>
      </c>
      <c r="K8" s="18">
        <v>3054</v>
      </c>
      <c r="L8" s="19">
        <v>286</v>
      </c>
      <c r="M8" s="21">
        <f t="shared" si="1"/>
        <v>572</v>
      </c>
      <c r="N8" s="20" t="str">
        <f t="shared" si="2"/>
        <v>VYHOVUJE</v>
      </c>
      <c r="O8" s="80"/>
      <c r="Q8" s="51"/>
    </row>
    <row r="9" spans="1:17" ht="66" customHeight="1" x14ac:dyDescent="0.25">
      <c r="A9" s="46">
        <v>3</v>
      </c>
      <c r="B9" s="47" t="s">
        <v>26</v>
      </c>
      <c r="C9" s="48">
        <v>1</v>
      </c>
      <c r="D9" s="49" t="s">
        <v>18</v>
      </c>
      <c r="E9" s="47" t="s">
        <v>19</v>
      </c>
      <c r="F9" s="17" t="s">
        <v>45</v>
      </c>
      <c r="G9" s="83"/>
      <c r="H9" s="83"/>
      <c r="I9" s="83"/>
      <c r="J9" s="4">
        <f t="shared" si="0"/>
        <v>3054</v>
      </c>
      <c r="K9" s="18">
        <v>3054</v>
      </c>
      <c r="L9" s="19">
        <v>286</v>
      </c>
      <c r="M9" s="21">
        <f t="shared" si="1"/>
        <v>286</v>
      </c>
      <c r="N9" s="20" t="str">
        <f t="shared" si="2"/>
        <v>VYHOVUJE</v>
      </c>
      <c r="O9" s="80"/>
      <c r="Q9" s="51"/>
    </row>
    <row r="10" spans="1:17" ht="64.5" customHeight="1" x14ac:dyDescent="0.25">
      <c r="A10" s="46">
        <v>4</v>
      </c>
      <c r="B10" s="47" t="s">
        <v>29</v>
      </c>
      <c r="C10" s="48">
        <v>1</v>
      </c>
      <c r="D10" s="49" t="s">
        <v>21</v>
      </c>
      <c r="E10" s="47" t="s">
        <v>33</v>
      </c>
      <c r="F10" s="17" t="s">
        <v>46</v>
      </c>
      <c r="G10" s="83"/>
      <c r="H10" s="83"/>
      <c r="I10" s="83"/>
      <c r="J10" s="4">
        <f t="shared" si="0"/>
        <v>8375</v>
      </c>
      <c r="K10" s="18">
        <v>8375</v>
      </c>
      <c r="L10" s="19">
        <v>477</v>
      </c>
      <c r="M10" s="21">
        <f t="shared" si="1"/>
        <v>477</v>
      </c>
      <c r="N10" s="20" t="str">
        <f t="shared" si="2"/>
        <v>VYHOVUJE</v>
      </c>
      <c r="O10" s="80"/>
      <c r="Q10" s="51"/>
    </row>
    <row r="11" spans="1:17" ht="66.75" customHeight="1" x14ac:dyDescent="0.25">
      <c r="A11" s="46">
        <v>5</v>
      </c>
      <c r="B11" s="47" t="s">
        <v>30</v>
      </c>
      <c r="C11" s="48">
        <v>1</v>
      </c>
      <c r="D11" s="49" t="s">
        <v>21</v>
      </c>
      <c r="E11" s="47" t="s">
        <v>34</v>
      </c>
      <c r="F11" s="17" t="s">
        <v>47</v>
      </c>
      <c r="G11" s="83"/>
      <c r="H11" s="83"/>
      <c r="I11" s="83"/>
      <c r="J11" s="4">
        <f t="shared" si="0"/>
        <v>3525</v>
      </c>
      <c r="K11" s="18">
        <v>3525</v>
      </c>
      <c r="L11" s="19">
        <v>254</v>
      </c>
      <c r="M11" s="21">
        <f t="shared" si="1"/>
        <v>254</v>
      </c>
      <c r="N11" s="20" t="str">
        <f t="shared" si="2"/>
        <v>VYHOVUJE</v>
      </c>
      <c r="O11" s="80"/>
      <c r="Q11" s="51"/>
    </row>
    <row r="12" spans="1:17" ht="60.75" customHeight="1" x14ac:dyDescent="0.25">
      <c r="A12" s="46">
        <v>6</v>
      </c>
      <c r="B12" s="47" t="s">
        <v>27</v>
      </c>
      <c r="C12" s="48">
        <v>1</v>
      </c>
      <c r="D12" s="49" t="s">
        <v>18</v>
      </c>
      <c r="E12" s="47" t="s">
        <v>20</v>
      </c>
      <c r="F12" s="17" t="s">
        <v>48</v>
      </c>
      <c r="G12" s="83"/>
      <c r="H12" s="83"/>
      <c r="I12" s="83"/>
      <c r="J12" s="4">
        <f t="shared" si="0"/>
        <v>1982</v>
      </c>
      <c r="K12" s="18">
        <v>1982</v>
      </c>
      <c r="L12" s="19">
        <v>254</v>
      </c>
      <c r="M12" s="21">
        <f t="shared" si="1"/>
        <v>254</v>
      </c>
      <c r="N12" s="20" t="str">
        <f t="shared" si="2"/>
        <v>VYHOVUJE</v>
      </c>
      <c r="O12" s="80"/>
      <c r="Q12" s="51"/>
    </row>
    <row r="13" spans="1:17" ht="65.25" customHeight="1" thickBot="1" x14ac:dyDescent="0.3">
      <c r="A13" s="52">
        <v>7</v>
      </c>
      <c r="B13" s="53" t="s">
        <v>28</v>
      </c>
      <c r="C13" s="54">
        <v>1</v>
      </c>
      <c r="D13" s="55" t="s">
        <v>18</v>
      </c>
      <c r="E13" s="53" t="s">
        <v>42</v>
      </c>
      <c r="F13" s="31" t="s">
        <v>47</v>
      </c>
      <c r="G13" s="84"/>
      <c r="H13" s="84"/>
      <c r="I13" s="84"/>
      <c r="J13" s="26">
        <f t="shared" si="0"/>
        <v>479</v>
      </c>
      <c r="K13" s="27">
        <v>479</v>
      </c>
      <c r="L13" s="28">
        <v>254</v>
      </c>
      <c r="M13" s="29">
        <f t="shared" si="1"/>
        <v>254</v>
      </c>
      <c r="N13" s="30" t="str">
        <f t="shared" si="2"/>
        <v>VYHOVUJE</v>
      </c>
      <c r="O13" s="81"/>
      <c r="Q13" s="51"/>
    </row>
    <row r="14" spans="1:17" ht="60.75" customHeight="1" thickTop="1" thickBot="1" x14ac:dyDescent="0.3">
      <c r="A14" s="78" t="s">
        <v>15</v>
      </c>
      <c r="B14" s="78"/>
      <c r="C14" s="78"/>
      <c r="D14" s="78"/>
      <c r="E14" s="78"/>
      <c r="F14" s="78"/>
      <c r="G14" s="78"/>
      <c r="H14" s="56"/>
      <c r="I14" s="56"/>
      <c r="J14" s="1"/>
      <c r="K14" s="25" t="s">
        <v>5</v>
      </c>
      <c r="L14" s="85" t="s">
        <v>6</v>
      </c>
      <c r="M14" s="86"/>
      <c r="N14" s="87"/>
      <c r="O14" s="57"/>
    </row>
    <row r="15" spans="1:17" ht="33" customHeight="1" thickTop="1" thickBot="1" x14ac:dyDescent="0.3">
      <c r="A15" s="71" t="s">
        <v>4</v>
      </c>
      <c r="B15" s="71"/>
      <c r="C15" s="71"/>
      <c r="D15" s="71"/>
      <c r="E15" s="71"/>
      <c r="F15" s="71"/>
      <c r="G15" s="58"/>
      <c r="H15" s="14"/>
      <c r="I15" s="14"/>
      <c r="J15" s="2"/>
      <c r="K15" s="33">
        <f>SUM(J7:J13)</f>
        <v>38215</v>
      </c>
      <c r="L15" s="72">
        <f>SUM(M7:M13)</f>
        <v>3051</v>
      </c>
      <c r="M15" s="73"/>
      <c r="N15" s="74"/>
      <c r="O15" s="59"/>
    </row>
    <row r="16" spans="1:17" ht="39.75" customHeight="1" thickTop="1" x14ac:dyDescent="0.3">
      <c r="H16" s="15"/>
      <c r="I16" s="15"/>
      <c r="J16" s="62"/>
      <c r="K16" s="62"/>
      <c r="L16" s="63"/>
      <c r="M16" s="63"/>
      <c r="N16" s="63"/>
      <c r="O16" s="59"/>
      <c r="P16" s="63"/>
    </row>
    <row r="17" spans="1:16" ht="19.899999999999999" customHeight="1" x14ac:dyDescent="0.3">
      <c r="H17" s="15"/>
      <c r="I17" s="15"/>
      <c r="J17" s="62"/>
      <c r="K17" s="3"/>
      <c r="L17" s="3"/>
      <c r="M17" s="3"/>
      <c r="N17" s="63"/>
      <c r="O17" s="59"/>
      <c r="P17" s="63"/>
    </row>
    <row r="18" spans="1:16" ht="71.25" customHeight="1" x14ac:dyDescent="0.3">
      <c r="H18" s="15"/>
      <c r="I18" s="15"/>
      <c r="J18" s="62"/>
      <c r="K18" s="3"/>
      <c r="L18" s="3"/>
      <c r="M18" s="3"/>
      <c r="N18" s="63"/>
      <c r="O18" s="59"/>
      <c r="P18" s="63"/>
    </row>
    <row r="19" spans="1:16" ht="36" customHeight="1" x14ac:dyDescent="0.3">
      <c r="H19" s="64"/>
      <c r="I19" s="64"/>
      <c r="J19" s="65"/>
      <c r="K19" s="62"/>
      <c r="L19" s="63"/>
      <c r="M19" s="63"/>
      <c r="N19" s="63"/>
      <c r="O19" s="59"/>
      <c r="P19" s="63"/>
    </row>
    <row r="20" spans="1:16" ht="14.25" customHeight="1" x14ac:dyDescent="0.3">
      <c r="A20" s="63"/>
      <c r="B20" s="66"/>
      <c r="C20" s="67"/>
      <c r="D20" s="68"/>
      <c r="E20" s="66"/>
      <c r="F20" s="62"/>
      <c r="G20" s="66"/>
      <c r="H20" s="69"/>
      <c r="I20" s="69"/>
      <c r="J20" s="62"/>
      <c r="K20" s="62"/>
      <c r="L20" s="63"/>
      <c r="M20" s="63"/>
      <c r="N20" s="63"/>
      <c r="O20" s="59"/>
      <c r="P20" s="63"/>
    </row>
    <row r="21" spans="1:16" ht="14.25" customHeight="1" x14ac:dyDescent="0.3">
      <c r="A21" s="63"/>
      <c r="B21" s="66"/>
      <c r="C21" s="67"/>
      <c r="D21" s="68"/>
      <c r="E21" s="66"/>
      <c r="F21" s="62"/>
      <c r="G21" s="66"/>
      <c r="H21" s="69"/>
      <c r="I21" s="69"/>
      <c r="J21" s="62"/>
      <c r="K21" s="62"/>
      <c r="L21" s="63"/>
      <c r="M21" s="63"/>
      <c r="N21" s="63"/>
      <c r="O21" s="59"/>
      <c r="P21" s="63"/>
    </row>
    <row r="22" spans="1:16" ht="14.25" customHeight="1" x14ac:dyDescent="0.3">
      <c r="A22" s="63"/>
      <c r="B22" s="66"/>
      <c r="C22" s="67"/>
      <c r="D22" s="68"/>
      <c r="E22" s="66"/>
      <c r="F22" s="62"/>
      <c r="G22" s="66"/>
      <c r="H22" s="69"/>
      <c r="I22" s="69"/>
      <c r="J22" s="62"/>
      <c r="K22" s="62"/>
      <c r="L22" s="63"/>
      <c r="M22" s="63"/>
      <c r="N22" s="63"/>
      <c r="O22" s="59"/>
      <c r="P22" s="63"/>
    </row>
    <row r="23" spans="1:16" ht="14.25" customHeight="1" x14ac:dyDescent="0.3">
      <c r="A23" s="63"/>
      <c r="B23" s="66"/>
      <c r="C23" s="67"/>
      <c r="D23" s="68"/>
      <c r="E23" s="66"/>
      <c r="F23" s="62"/>
      <c r="G23" s="66"/>
      <c r="H23" s="69"/>
      <c r="I23" s="69"/>
      <c r="J23" s="62"/>
      <c r="K23" s="62"/>
      <c r="L23" s="63"/>
      <c r="M23" s="63"/>
      <c r="N23" s="63"/>
      <c r="O23" s="59"/>
      <c r="P23" s="63"/>
    </row>
    <row r="24" spans="1:16" ht="14.45" x14ac:dyDescent="0.3">
      <c r="B24" s="8"/>
      <c r="C24" s="50"/>
      <c r="D24" s="8"/>
      <c r="E24" s="8"/>
      <c r="F24" s="50"/>
      <c r="G24" s="8"/>
      <c r="I24" s="8"/>
      <c r="J24" s="50"/>
    </row>
    <row r="25" spans="1:16" ht="14.45" x14ac:dyDescent="0.3">
      <c r="B25" s="8"/>
      <c r="C25" s="50"/>
      <c r="D25" s="8"/>
      <c r="E25" s="8"/>
      <c r="F25" s="50"/>
      <c r="G25" s="8"/>
      <c r="I25" s="8"/>
      <c r="J25" s="50"/>
    </row>
    <row r="26" spans="1:16" ht="14.45" x14ac:dyDescent="0.3">
      <c r="B26" s="8"/>
      <c r="C26" s="50"/>
      <c r="D26" s="8"/>
      <c r="E26" s="8"/>
      <c r="F26" s="50"/>
      <c r="G26" s="8"/>
      <c r="I26" s="8"/>
      <c r="J26" s="50"/>
    </row>
  </sheetData>
  <sheetProtection selectLockedCells="1"/>
  <mergeCells count="10">
    <mergeCell ref="O7:O13"/>
    <mergeCell ref="G7:G13"/>
    <mergeCell ref="H7:H13"/>
    <mergeCell ref="I7:I13"/>
    <mergeCell ref="L14:N14"/>
    <mergeCell ref="A15:F15"/>
    <mergeCell ref="L15:N15"/>
    <mergeCell ref="A1:B1"/>
    <mergeCell ref="L1:N1"/>
    <mergeCell ref="A14:G14"/>
  </mergeCells>
  <conditionalFormatting sqref="C7:C13 A7:A13">
    <cfRule type="containsBlanks" dxfId="8" priority="49">
      <formula>LEN(TRIM(A7))=0</formula>
    </cfRule>
  </conditionalFormatting>
  <conditionalFormatting sqref="A7:A13">
    <cfRule type="cellIs" dxfId="7" priority="44" operator="greaterThanOrEqual">
      <formula>1</formula>
    </cfRule>
  </conditionalFormatting>
  <conditionalFormatting sqref="N7:N13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F7:F13 L7:L13">
    <cfRule type="notContainsBlanks" dxfId="4" priority="14">
      <formula>LEN(TRIM(F7))&gt;0</formula>
    </cfRule>
    <cfRule type="containsBlanks" dxfId="3" priority="15">
      <formula>LEN(TRIM(F7))=0</formula>
    </cfRule>
  </conditionalFormatting>
  <conditionalFormatting sqref="F7:F13 L7:L13">
    <cfRule type="notContainsBlanks" dxfId="2" priority="13">
      <formula>LEN(TRIM(F7))&gt;0</formula>
    </cfRule>
  </conditionalFormatting>
  <conditionalFormatting sqref="F7:F13">
    <cfRule type="notContainsBlanks" dxfId="1" priority="12">
      <formula>LEN(TRIM(F7))&gt;0</formula>
    </cfRule>
    <cfRule type="containsBlanks" dxfId="0" priority="16">
      <formula>LEN(TRIM(F7))=0</formula>
    </cfRule>
  </conditionalFormatting>
  <dataValidations count="2">
    <dataValidation type="list" showInputMessage="1" showErrorMessage="1" sqref="D7:D13">
      <formula1>"ks,bal,sada,"</formula1>
    </dataValidation>
    <dataValidation type="list" allowBlank="1" showInputMessage="1" showErrorMessage="1" sqref="O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7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qmYiIbyx1Pt5gcg30HGOzd1LZvE=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/8eHbq4sHts3bY438fs0EbinLUI=</DigestValue>
    </Reference>
  </SignedInfo>
  <SignatureValue>cQgwIyqLUVvrVQa2GwBaIp+Fo7sA+gQEJKIFPsc13DqSQX6qsgrpVS1XJbkLkyYT0t4eCOAK6EhD
E2d3ShfMuLQ226d3PkqBymrO9Sdi3LuSqNJlYV5KOf2bvMxOGT6prg86ySGehrpf64Z+CvA7MBZp
LFnrZxLAo3x9DXq3SFGR+X6P+7tEeDinvL1/hvjO0b5smiVl9qSnPVf95be0dXpmtfevvHQbnp0w
PFlRI5rB1/2YSkKsrQcC/VZzOfRS3UEmyiNIq0S1PSE7vL/iuFXG/Xm49hk1qjPlh2eZwWmLL919
a/sAwKxzNA5gFxYJrmsqX8JKaqLjnlKDWEpjEA==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mbRhehXCpZfjTubuokAcEyUxI9k=</DigestValue>
      </Reference>
      <Reference URI="/xl/worksheets/sheet1.xml?ContentType=application/vnd.openxmlformats-officedocument.spreadsheetml.worksheet+xml">
        <DigestMethod Algorithm="http://www.w3.org/2000/09/xmldsig#sha1"/>
        <DigestValue>OqTUUEsc+/wjqSXhENP5rIsZejM=</DigestValue>
      </Reference>
      <Reference URI="/xl/styles.xml?ContentType=application/vnd.openxmlformats-officedocument.spreadsheetml.styles+xml">
        <DigestMethod Algorithm="http://www.w3.org/2000/09/xmldsig#sha1"/>
        <DigestValue>7iuE78vIvQ1KfHJaaNm764opNvA=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7C3Z9VTfJHQl2EFdX87O94cWXzw=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QW2iFAaeHzZW+BXV1akZG+fZ1Rk=</DigestValue>
      </Reference>
      <Reference URI="/xl/sharedStrings.xml?ContentType=application/vnd.openxmlformats-officedocument.spreadsheetml.sharedStrings+xml">
        <DigestMethod Algorithm="http://www.w3.org/2000/09/xmldsig#sha1"/>
        <DigestValue>Z6ufFdDnjITFOEgLV5ZOH/VSF0M=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2017-08-16T12:12:18Z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2017-08-16T12:12:18Z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Daniela Dokulilová</cp:lastModifiedBy>
  <cp:lastPrinted>2015-06-17T10:31:14Z</cp:lastPrinted>
  <dcterms:created xsi:type="dcterms:W3CDTF">2014-03-05T12:43:32Z</dcterms:created>
  <dcterms:modified xsi:type="dcterms:W3CDTF">2017-08-09T12:06:19Z</dcterms:modified>
</cp:coreProperties>
</file>