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4.8. - ZCU - Dodávky tonerů, válců do tiskáren a kopírek 029-2017\"/>
    </mc:Choice>
  </mc:AlternateContent>
  <bookViews>
    <workbookView xWindow="0" yWindow="0" windowWidth="28800" windowHeight="12435" tabRatio="415"/>
  </bookViews>
  <sheets>
    <sheet name="Tonery" sheetId="22" r:id="rId1"/>
  </sheets>
  <definedNames>
    <definedName name="_xlnm.Print_Area" localSheetId="0">Tonery!$A$1:$Q$27</definedName>
  </definedNames>
  <calcPr calcId="152511"/>
</workbook>
</file>

<file path=xl/calcChain.xml><?xml version="1.0" encoding="utf-8"?>
<calcChain xmlns="http://schemas.openxmlformats.org/spreadsheetml/2006/main">
  <c r="L14" i="22" l="1"/>
  <c r="L7" i="22"/>
  <c r="O7" i="22" l="1"/>
  <c r="O8" i="22"/>
  <c r="O9" i="22"/>
  <c r="O10" i="22"/>
  <c r="O11" i="22"/>
  <c r="O12" i="22"/>
  <c r="P25" i="22"/>
  <c r="O25" i="22"/>
  <c r="L25" i="22"/>
  <c r="P24" i="22"/>
  <c r="O24" i="22"/>
  <c r="L24" i="22"/>
  <c r="P23" i="22"/>
  <c r="O23" i="22"/>
  <c r="L23" i="22"/>
  <c r="P22" i="22"/>
  <c r="O22" i="22"/>
  <c r="L22" i="22"/>
  <c r="P21" i="22"/>
  <c r="O21" i="22"/>
  <c r="L21" i="22"/>
  <c r="P20" i="22"/>
  <c r="O20" i="22"/>
  <c r="L20" i="22"/>
  <c r="P19" i="22"/>
  <c r="O19" i="22"/>
  <c r="L19" i="22"/>
  <c r="P18" i="22"/>
  <c r="O18" i="22"/>
  <c r="L18" i="22"/>
  <c r="P17" i="22"/>
  <c r="O17" i="22"/>
  <c r="L17" i="22"/>
  <c r="P16" i="22"/>
  <c r="O16" i="22"/>
  <c r="L16" i="22"/>
  <c r="P15" i="22"/>
  <c r="O15" i="22"/>
  <c r="L15" i="22"/>
  <c r="P14" i="22"/>
  <c r="O14" i="22"/>
  <c r="P13" i="22"/>
  <c r="O13" i="22"/>
  <c r="L13" i="22"/>
  <c r="P12" i="22"/>
  <c r="L12" i="22"/>
  <c r="N27" i="22" l="1"/>
  <c r="P11" i="22"/>
  <c r="P10" i="22"/>
  <c r="P9" i="22"/>
  <c r="P8" i="22"/>
  <c r="P7" i="22"/>
  <c r="L8" i="22"/>
  <c r="L9" i="22"/>
  <c r="L10" i="22"/>
  <c r="L11" i="22"/>
  <c r="M27" i="22" l="1"/>
</calcChain>
</file>

<file path=xl/sharedStrings.xml><?xml version="1.0" encoding="utf-8"?>
<sst xmlns="http://schemas.openxmlformats.org/spreadsheetml/2006/main" count="145" uniqueCount="96">
  <si>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</si>
  <si>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</si>
  <si>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</si>
  <si>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</si>
  <si>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</si>
  <si>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</si>
  <si>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</si>
  <si>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</si>
  <si>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</si>
  <si>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</si>
  <si>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</si>
  <si>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</si>
  <si>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</si>
  <si>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</si>
  <si>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</si>
  <si>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</si>
  <si>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</si>
  <si>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 xml:space="preserve">Originální, nebo kompatibilní toner splňující podmínky certifikátu STMC. Minimální výtěžnost při 5% pokrytí 3500 stran. </t>
  </si>
  <si>
    <t>Toner do tiskárny HP Color LaserJet P2025 - žlutý</t>
  </si>
  <si>
    <t>Toner do tiskárny HP Color LaserJet P2025 - purpurový</t>
  </si>
  <si>
    <t>ANO</t>
  </si>
  <si>
    <t>SGS-2017-004 Finance a udržitelný rozvoj z pohledu teorie a praxe - není nutné uvádět na faktuře</t>
  </si>
  <si>
    <t>Barbara Trojanowská, tel. 377 633 008, mail: trojanow@fek.zcu.cz</t>
  </si>
  <si>
    <t xml:space="preserve">Originální, nebo kompatibilní toner splňující podmínky certifikátu STMC. Minimální výtěžnost při 5% pokrytí 2000 stran. </t>
  </si>
  <si>
    <t>ks</t>
  </si>
  <si>
    <t xml:space="preserve">Toner do tiskárny Triumph Adler 3505ci- černý  </t>
  </si>
  <si>
    <t>Originální toner. Výtěžnost 25000 stran.</t>
  </si>
  <si>
    <t>PUNTIS
LO1506</t>
  </si>
  <si>
    <t>M. Lintimerová
377 632 543</t>
  </si>
  <si>
    <t xml:space="preserve">Technická 8, Plzeň
NTIS
UN 526
</t>
  </si>
  <si>
    <t xml:space="preserve">Toner do tiskárny Triumph Adler 3505ci- azurový  </t>
  </si>
  <si>
    <t>Originální toner. Výtěžnost 15000 stran.</t>
  </si>
  <si>
    <t xml:space="preserve">Toner do tiskárny Triumph Adler 3505ci- purpurový  </t>
  </si>
  <si>
    <t xml:space="preserve">Toner do tiskárny Triumph Adler 3505ci- žlutý  </t>
  </si>
  <si>
    <t>Originální odpadní nádoba pro  Triumph Adler 3505ci</t>
  </si>
  <si>
    <t>Výtěžnost 25000/100000 stran</t>
  </si>
  <si>
    <t>Toner do tiskárny Lexmark MS 415 dn</t>
  </si>
  <si>
    <t>Univerzitní 8 Plzeň</t>
  </si>
  <si>
    <t>Toner do tiskárny HP LJ M201dw</t>
  </si>
  <si>
    <t>originální toner s výtěžností 2200 stran</t>
  </si>
  <si>
    <t>Toner do tiskárny HP 4100 černý</t>
  </si>
  <si>
    <t>Hradební 22 Cheb</t>
  </si>
  <si>
    <t>Toner do tiskárny OKI MC 352 kompatibilní</t>
  </si>
  <si>
    <t>FST Svatošová tel.377638001</t>
  </si>
  <si>
    <t>Univerzitní 22 Plzeň</t>
  </si>
  <si>
    <t>Toner do velkoformátové tiskárny RICOH MP CW 2200 SP yelow</t>
  </si>
  <si>
    <t xml:space="preserve">originální toner </t>
  </si>
  <si>
    <t>KMA Janečková tel.377632601</t>
  </si>
  <si>
    <t xml:space="preserve">Technická 8, Plzeň
NTIS
</t>
  </si>
  <si>
    <t>Toner do velkoformátové tiskárny RICOH MP CW 2200 SP magenta</t>
  </si>
  <si>
    <t>Toner do velkoformátové tiskárny RICOH MP CW 2200 SP cyan</t>
  </si>
  <si>
    <t>Toner do vekoformátové tiskárny RICOH MP CW 2200 SP černý</t>
  </si>
  <si>
    <t>originální toner</t>
  </si>
  <si>
    <t>Toner do tiskárny OKI B412 černý</t>
  </si>
  <si>
    <t>GAČR 14-01320P</t>
  </si>
  <si>
    <t>Sedláčkova 15 Plzeň</t>
  </si>
  <si>
    <t>samostatná faktura</t>
  </si>
  <si>
    <t>Priloha_c._1_Kupni_smlouvy_technicka_specifikace_T-029-2017</t>
  </si>
  <si>
    <t>Tonery - 029 - 2017 (T-029-2017)</t>
  </si>
  <si>
    <t>Originální, nebo kompatibilní toner splňující podmínky certifikátu STMC.  Minimální výtěžnost při 5% pokrytí 10000stran</t>
  </si>
  <si>
    <t>Originální, nebo kompatibilní toner splňující podmínky certifikátu STMC.  Minimální výtěžnost při 5% pokrytí 3500stran</t>
  </si>
  <si>
    <t>Originální, nebo kompatibilní toner splňující podmínky certifikátu STMC.  Minimální výtěžnost při 5% pokrytí 7000 stran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</si>
  <si>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</si>
  <si>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</si>
  <si>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</si>
  <si>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</si>
  <si>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</si>
  <si>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</si>
  <si>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</si>
  <si>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</si>
  <si>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</si>
  <si>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 xml:space="preserve">Toner do tiskárny HP Color LaserJet P2025 - černý  </t>
  </si>
  <si>
    <t xml:space="preserve">Toner do tiskárny HP Color LaserJet P2025 - azurový  </t>
  </si>
  <si>
    <t xml:space="preserve">Toner do tiskárny HP LaserJet 1022 - černý  </t>
  </si>
  <si>
    <t>Hásová
tel.377635651</t>
  </si>
  <si>
    <t>Tomanová
 tel.377637760</t>
  </si>
  <si>
    <t>EO Vlková
 tel.377631146</t>
  </si>
  <si>
    <t xml:space="preserve">Originální, nebo kompatibilní toner splňující podmínky certifikátu STMC. Minimální výtěžnost při 5% pokrytí 2800 stran. </t>
  </si>
  <si>
    <t>STYGIAN Tonerová kazeta (Black/3500 stran/ CC530A)</t>
  </si>
  <si>
    <t xml:space="preserve">STYGIAN Tonerová kazeta (Cyan/2800 stran/ CC531A) </t>
  </si>
  <si>
    <t xml:space="preserve">  STYGIAN Tonerová kazeta (Yellow/2800 stran/ CC532A)</t>
  </si>
  <si>
    <t xml:space="preserve">STYGIAN Tonerová kazeta (Magenta/2800 stran/ CC533A) </t>
  </si>
  <si>
    <t xml:space="preserve">  STYGIAN Tonerová kazeta (Black/2000 stran/ Q2612A)</t>
  </si>
  <si>
    <t>Originální toner do tiskárny Triumph Adler 3505ci- černý, výtěžnost 25000 stran</t>
  </si>
  <si>
    <t>Originální toner do tiskárny Triumph Adler 3505ci-  azurový, výtěžnost 15000 stran</t>
  </si>
  <si>
    <t>Originální toner do tiskárny Triumph Adler 3505ci-  purpurový, výtěžnost 15000 stran</t>
  </si>
  <si>
    <t>Originální toner do tiskárny Triumph Adler 3505ci-  žlutý, výtěžnost 15000 stran</t>
  </si>
  <si>
    <t>Xerox alternativní toner Lexmark 50F2X00 pro MS415D, (10 000str, black)</t>
  </si>
  <si>
    <t>HP tisková kazeta černá velká, CF283X</t>
  </si>
  <si>
    <t>PRINTLINE kompatibilní toner s HP C8061X, No.61X / pro LJ 4100 / 10.000 stran, Black</t>
  </si>
  <si>
    <t>STYGIAN Tonerová kazeta (Black/3500 stran/44469803)</t>
  </si>
  <si>
    <t>Ricoh 841638 žlutá (yellow) originální cartridge</t>
  </si>
  <si>
    <t>Ricoh 841637 purpurová (magenta) originální cartridge</t>
  </si>
  <si>
    <t>Ricoh 841636 azurová (cyan) originální cartridge</t>
  </si>
  <si>
    <t>Ricoh 841635 černá (black) originální cartridge</t>
  </si>
  <si>
    <t>OKI 45807106 černý (black) kompatibilní toner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</si>
</sst>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6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9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3" fillId="3" borderId="15" xfId="0" applyNumberFormat="1" applyFont="1" applyFill="1" applyBorder="1" applyAlignment="1" applyProtection="1">
      <alignment horizontal="center" vertical="center" textRotation="90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8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center" vertical="center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4" fillId="4" borderId="16" xfId="0" applyNumberFormat="1" applyFont="1" applyFill="1" applyBorder="1" applyAlignment="1" applyProtection="1">
      <alignment horizontal="left" vertical="center" wrapText="1" indent="1" shrinkToFi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left" vertical="center" wrapText="1" indent="1"/>
    </xf>
    <xf numFmtId="0" fontId="0" fillId="0" borderId="12" xfId="0" applyBorder="1" applyProtection="1"/>
    <xf numFmtId="164" fontId="0" fillId="0" borderId="0" xfId="0" applyNumberFormat="1" applyProtection="1"/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4" fillId="4" borderId="17" xfId="0" applyNumberFormat="1" applyFont="1" applyFill="1" applyBorder="1" applyAlignment="1" applyProtection="1">
      <alignment horizontal="left" vertical="center" wrapText="1" indent="1" shrinkToFi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4" fillId="4" borderId="18" xfId="0" applyNumberFormat="1" applyFont="1" applyFill="1" applyBorder="1" applyAlignment="1" applyProtection="1">
      <alignment horizontal="left" vertical="center" wrapText="1" indent="1" shrinkToFi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left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82"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188260</xdr:rowOff>
    </xdr:to>
    <xdr:pic>
      <xdr:nvPicPr>
        <xdr:cNvPr id="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188260</xdr:rowOff>
    </xdr:to>
    <xdr:pic>
      <xdr:nvPicPr>
        <xdr:cNvPr id="1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182879</xdr:rowOff>
    </xdr:to>
    <xdr:pic>
      <xdr:nvPicPr>
        <xdr:cNvPr id="19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188260</xdr:rowOff>
    </xdr:to>
    <xdr:pic>
      <xdr:nvPicPr>
        <xdr:cNvPr id="1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188260</xdr:rowOff>
    </xdr:to>
    <xdr:pic>
      <xdr:nvPicPr>
        <xdr:cNvPr id="1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188260</xdr:rowOff>
    </xdr:to>
    <xdr:pic>
      <xdr:nvPicPr>
        <xdr:cNvPr id="1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60450" y="2867025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2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2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767760</xdr:rowOff>
    </xdr:to>
    <xdr:pic>
      <xdr:nvPicPr>
        <xdr:cNvPr id="2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2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556859</xdr:rowOff>
    </xdr:to>
    <xdr:pic>
      <xdr:nvPicPr>
        <xdr:cNvPr id="2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2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767760</xdr:rowOff>
    </xdr:to>
    <xdr:pic>
      <xdr:nvPicPr>
        <xdr:cNvPr id="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556859</xdr:rowOff>
    </xdr:to>
    <xdr:pic>
      <xdr:nvPicPr>
        <xdr:cNvPr id="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26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7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556859</xdr:rowOff>
    </xdr:to>
    <xdr:pic>
      <xdr:nvPicPr>
        <xdr:cNvPr id="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2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767760</xdr:rowOff>
    </xdr:to>
    <xdr:pic>
      <xdr:nvPicPr>
        <xdr:cNvPr id="28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28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8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556859</xdr:rowOff>
    </xdr:to>
    <xdr:pic>
      <xdr:nvPicPr>
        <xdr:cNvPr id="29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9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556859</xdr:rowOff>
    </xdr:to>
    <xdr:pic>
      <xdr:nvPicPr>
        <xdr:cNvPr id="2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2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2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2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767760</xdr:rowOff>
    </xdr:to>
    <xdr:pic>
      <xdr:nvPicPr>
        <xdr:cNvPr id="3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3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3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3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3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767760</xdr:rowOff>
    </xdr:to>
    <xdr:pic>
      <xdr:nvPicPr>
        <xdr:cNvPr id="32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32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32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556859</xdr:rowOff>
    </xdr:to>
    <xdr:pic>
      <xdr:nvPicPr>
        <xdr:cNvPr id="32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3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767760</xdr:rowOff>
    </xdr:to>
    <xdr:pic>
      <xdr:nvPicPr>
        <xdr:cNvPr id="3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565099</xdr:rowOff>
    </xdr:to>
    <xdr:pic>
      <xdr:nvPicPr>
        <xdr:cNvPr id="3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3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556859</xdr:rowOff>
    </xdr:to>
    <xdr:pic>
      <xdr:nvPicPr>
        <xdr:cNvPr id="3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188260</xdr:rowOff>
    </xdr:to>
    <xdr:pic>
      <xdr:nvPicPr>
        <xdr:cNvPr id="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188260</xdr:rowOff>
    </xdr:to>
    <xdr:pic>
      <xdr:nvPicPr>
        <xdr:cNvPr id="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188260</xdr:rowOff>
    </xdr:to>
    <xdr:pic>
      <xdr:nvPicPr>
        <xdr:cNvPr id="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566443</xdr:rowOff>
    </xdr:to>
    <xdr:pic>
      <xdr:nvPicPr>
        <xdr:cNvPr id="3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566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365150</xdr:rowOff>
    </xdr:to>
    <xdr:pic>
      <xdr:nvPicPr>
        <xdr:cNvPr id="3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60450" y="2867025"/>
          <a:ext cx="190500" cy="365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abSelected="1" topLeftCell="A13" zoomScale="60" zoomScaleNormal="60" zoomScaleSheetLayoutView="55" workbookViewId="0">
      <selection activeCell="Q4" sqref="Q4"/>
    </sheetView>
  </sheetViews>
  <sheetFormatPr defaultColWidth="8.85546875" defaultRowHeight="15" x14ac:dyDescent="0.25"/>
  <cols>
    <col min="1" max="1" width="5.7109375" style="92" customWidth="1"/>
    <col min="2" max="2" width="46.42578125" style="7" customWidth="1"/>
    <col min="3" max="3" width="9.7109375" style="130" customWidth="1"/>
    <col min="4" max="4" width="9" style="11" customWidth="1"/>
    <col min="5" max="5" width="54.28515625" style="7" customWidth="1"/>
    <col min="6" max="6" width="29.140625" style="131" customWidth="1"/>
    <col min="7" max="7" width="20.85546875" style="7" customWidth="1"/>
    <col min="8" max="8" width="19" style="7" customWidth="1"/>
    <col min="9" max="9" width="28" style="8" customWidth="1"/>
    <col min="10" max="10" width="24.28515625" style="63" customWidth="1"/>
    <col min="11" max="11" width="23" style="62" customWidth="1"/>
    <col min="12" max="12" width="22.140625" style="131" hidden="1" customWidth="1"/>
    <col min="13" max="13" width="20.85546875" style="92" customWidth="1"/>
    <col min="14" max="14" width="26.5703125" style="92" customWidth="1"/>
    <col min="15" max="15" width="21" style="92" customWidth="1"/>
    <col min="16" max="16" width="26.42578125" style="92" customWidth="1"/>
    <col min="17" max="17" width="65.140625" style="140" customWidth="1"/>
    <col min="18" max="18" width="8.85546875" style="92"/>
    <col min="19" max="19" width="16.5703125" style="92" customWidth="1"/>
    <col min="20" max="16384" width="8.85546875" style="92"/>
  </cols>
  <sheetData>
    <row r="1" spans="1:19" s="8" customFormat="1" ht="24.6" customHeight="1" x14ac:dyDescent="0.25">
      <c r="A1" s="154" t="s">
        <v>58</v>
      </c>
      <c r="B1" s="155"/>
      <c r="C1" s="11"/>
      <c r="D1" s="11"/>
      <c r="E1" s="7"/>
      <c r="F1" s="68"/>
      <c r="G1" s="69"/>
      <c r="H1" s="70"/>
      <c r="I1" s="70"/>
      <c r="J1" s="71"/>
      <c r="K1" s="62"/>
      <c r="L1" s="7"/>
      <c r="N1" s="156" t="s">
        <v>57</v>
      </c>
      <c r="O1" s="156"/>
      <c r="P1" s="156"/>
      <c r="Q1" s="72"/>
    </row>
    <row r="2" spans="1:19" s="8" customFormat="1" ht="18.75" customHeight="1" x14ac:dyDescent="0.25">
      <c r="B2" s="7"/>
      <c r="C2" s="5"/>
      <c r="D2" s="6"/>
      <c r="E2" s="7"/>
      <c r="F2" s="72"/>
      <c r="G2" s="72"/>
      <c r="H2" s="72"/>
      <c r="I2" s="72"/>
      <c r="J2" s="73"/>
      <c r="K2" s="62"/>
      <c r="L2" s="7"/>
      <c r="N2" s="74"/>
      <c r="O2" s="74"/>
      <c r="Q2" s="75"/>
    </row>
    <row r="3" spans="1:19" s="8" customFormat="1" ht="27.75" customHeight="1" x14ac:dyDescent="0.25">
      <c r="A3" s="76"/>
      <c r="B3" s="77" t="s">
        <v>12</v>
      </c>
      <c r="C3" s="78"/>
      <c r="D3" s="78"/>
      <c r="E3" s="78"/>
      <c r="F3" s="72"/>
      <c r="G3" s="72"/>
      <c r="H3" s="72"/>
      <c r="I3" s="72"/>
      <c r="J3" s="73"/>
      <c r="K3" s="79"/>
      <c r="L3" s="72"/>
      <c r="M3" s="72"/>
      <c r="N3" s="74"/>
      <c r="O3" s="74"/>
      <c r="Q3" s="72"/>
    </row>
    <row r="4" spans="1:19" s="8" customFormat="1" ht="21" customHeight="1" thickBot="1" x14ac:dyDescent="0.3">
      <c r="A4" s="80"/>
      <c r="B4" s="81" t="s">
        <v>15</v>
      </c>
      <c r="C4" s="78"/>
      <c r="D4" s="78"/>
      <c r="E4" s="78"/>
      <c r="F4" s="78"/>
      <c r="G4" s="74"/>
      <c r="H4" s="74"/>
      <c r="I4" s="74"/>
      <c r="J4" s="79"/>
      <c r="K4" s="79"/>
      <c r="L4" s="7"/>
      <c r="M4" s="7"/>
      <c r="N4" s="74"/>
      <c r="O4" s="74"/>
      <c r="Q4" s="72"/>
    </row>
    <row r="5" spans="1:19" s="8" customFormat="1" ht="42.75" customHeight="1" thickBot="1" x14ac:dyDescent="0.3">
      <c r="A5" s="9"/>
      <c r="B5" s="10"/>
      <c r="C5" s="11"/>
      <c r="D5" s="11"/>
      <c r="E5" s="7"/>
      <c r="F5" s="16" t="s">
        <v>13</v>
      </c>
      <c r="G5" s="7"/>
      <c r="H5" s="7"/>
      <c r="I5" s="82"/>
      <c r="J5" s="63"/>
      <c r="K5" s="62"/>
      <c r="L5" s="12"/>
      <c r="N5" s="17" t="s">
        <v>13</v>
      </c>
      <c r="Q5" s="83"/>
    </row>
    <row r="6" spans="1:19" s="8" customFormat="1" ht="112.5" customHeight="1" thickTop="1" thickBot="1" x14ac:dyDescent="0.3">
      <c r="A6" s="32" t="s">
        <v>1</v>
      </c>
      <c r="B6" s="19" t="s">
        <v>62</v>
      </c>
      <c r="C6" s="19" t="s">
        <v>0</v>
      </c>
      <c r="D6" s="19" t="s">
        <v>63</v>
      </c>
      <c r="E6" s="19" t="s">
        <v>64</v>
      </c>
      <c r="F6" s="20" t="s">
        <v>2</v>
      </c>
      <c r="G6" s="19" t="s">
        <v>65</v>
      </c>
      <c r="H6" s="19" t="s">
        <v>66</v>
      </c>
      <c r="I6" s="19" t="s">
        <v>14</v>
      </c>
      <c r="J6" s="21" t="s">
        <v>67</v>
      </c>
      <c r="K6" s="19" t="s">
        <v>68</v>
      </c>
      <c r="L6" s="19" t="s">
        <v>69</v>
      </c>
      <c r="M6" s="19" t="s">
        <v>8</v>
      </c>
      <c r="N6" s="22" t="s">
        <v>9</v>
      </c>
      <c r="O6" s="21" t="s">
        <v>10</v>
      </c>
      <c r="P6" s="21" t="s">
        <v>11</v>
      </c>
      <c r="Q6" s="19" t="s">
        <v>70</v>
      </c>
    </row>
    <row r="7" spans="1:19" ht="90" customHeight="1" thickTop="1" thickBot="1" x14ac:dyDescent="0.3">
      <c r="A7" s="84">
        <v>1</v>
      </c>
      <c r="B7" s="85" t="s">
        <v>71</v>
      </c>
      <c r="C7" s="86">
        <v>1</v>
      </c>
      <c r="D7" s="87" t="s">
        <v>24</v>
      </c>
      <c r="E7" s="88" t="s">
        <v>17</v>
      </c>
      <c r="F7" s="33" t="s">
        <v>78</v>
      </c>
      <c r="G7" s="158" t="s">
        <v>56</v>
      </c>
      <c r="H7" s="158" t="s">
        <v>20</v>
      </c>
      <c r="I7" s="151" t="s">
        <v>21</v>
      </c>
      <c r="J7" s="151" t="s">
        <v>22</v>
      </c>
      <c r="K7" s="151" t="s">
        <v>22</v>
      </c>
      <c r="L7" s="34">
        <f t="shared" ref="L7:L25" si="0">C7*M7</f>
        <v>780</v>
      </c>
      <c r="M7" s="35">
        <v>780</v>
      </c>
      <c r="N7" s="36">
        <v>506</v>
      </c>
      <c r="O7" s="37">
        <f t="shared" ref="O7:O25" si="1">C7*N7</f>
        <v>506</v>
      </c>
      <c r="P7" s="38" t="str">
        <f t="shared" ref="P7:P11" si="2">IF(ISNUMBER(N7), IF(N7&gt;M7,"NEVYHOVUJE","VYHOVUJE")," ")</f>
        <v>VYHOVUJE</v>
      </c>
      <c r="Q7" s="89" t="s">
        <v>4</v>
      </c>
      <c r="R7" s="90"/>
      <c r="S7" s="91"/>
    </row>
    <row r="8" spans="1:19" ht="66.75" customHeight="1" thickTop="1" thickBot="1" x14ac:dyDescent="0.3">
      <c r="A8" s="93">
        <v>2</v>
      </c>
      <c r="B8" s="94" t="s">
        <v>72</v>
      </c>
      <c r="C8" s="95">
        <v>1</v>
      </c>
      <c r="D8" s="96" t="s">
        <v>24</v>
      </c>
      <c r="E8" s="97" t="s">
        <v>77</v>
      </c>
      <c r="F8" s="39" t="s">
        <v>79</v>
      </c>
      <c r="G8" s="159"/>
      <c r="H8" s="159"/>
      <c r="I8" s="152"/>
      <c r="J8" s="152"/>
      <c r="K8" s="152"/>
      <c r="L8" s="40">
        <f t="shared" si="0"/>
        <v>730</v>
      </c>
      <c r="M8" s="41">
        <v>730</v>
      </c>
      <c r="N8" s="36">
        <v>506</v>
      </c>
      <c r="O8" s="43">
        <f t="shared" si="1"/>
        <v>506</v>
      </c>
      <c r="P8" s="44" t="str">
        <f t="shared" si="2"/>
        <v>VYHOVUJE</v>
      </c>
      <c r="Q8" s="98" t="s">
        <v>4</v>
      </c>
      <c r="R8" s="90"/>
      <c r="S8" s="91"/>
    </row>
    <row r="9" spans="1:19" ht="65.25" customHeight="1" thickTop="1" thickBot="1" x14ac:dyDescent="0.3">
      <c r="A9" s="93">
        <v>3</v>
      </c>
      <c r="B9" s="94" t="s">
        <v>18</v>
      </c>
      <c r="C9" s="95">
        <v>1</v>
      </c>
      <c r="D9" s="96" t="s">
        <v>24</v>
      </c>
      <c r="E9" s="97" t="s">
        <v>77</v>
      </c>
      <c r="F9" s="39" t="s">
        <v>80</v>
      </c>
      <c r="G9" s="159"/>
      <c r="H9" s="159"/>
      <c r="I9" s="152"/>
      <c r="J9" s="152"/>
      <c r="K9" s="152"/>
      <c r="L9" s="40">
        <f t="shared" si="0"/>
        <v>730</v>
      </c>
      <c r="M9" s="41">
        <v>730</v>
      </c>
      <c r="N9" s="36">
        <v>506</v>
      </c>
      <c r="O9" s="43">
        <f t="shared" si="1"/>
        <v>506</v>
      </c>
      <c r="P9" s="44" t="str">
        <f t="shared" si="2"/>
        <v>VYHOVUJE</v>
      </c>
      <c r="Q9" s="98" t="s">
        <v>4</v>
      </c>
      <c r="R9" s="90"/>
      <c r="S9" s="91"/>
    </row>
    <row r="10" spans="1:19" ht="68.25" customHeight="1" thickTop="1" x14ac:dyDescent="0.25">
      <c r="A10" s="93">
        <v>4</v>
      </c>
      <c r="B10" s="94" t="s">
        <v>19</v>
      </c>
      <c r="C10" s="95">
        <v>1</v>
      </c>
      <c r="D10" s="96" t="s">
        <v>24</v>
      </c>
      <c r="E10" s="97" t="s">
        <v>77</v>
      </c>
      <c r="F10" s="39" t="s">
        <v>81</v>
      </c>
      <c r="G10" s="159"/>
      <c r="H10" s="159"/>
      <c r="I10" s="152"/>
      <c r="J10" s="152"/>
      <c r="K10" s="152"/>
      <c r="L10" s="40">
        <f t="shared" si="0"/>
        <v>730</v>
      </c>
      <c r="M10" s="41">
        <v>730</v>
      </c>
      <c r="N10" s="36">
        <v>506</v>
      </c>
      <c r="O10" s="43">
        <f t="shared" si="1"/>
        <v>506</v>
      </c>
      <c r="P10" s="44" t="str">
        <f t="shared" si="2"/>
        <v>VYHOVUJE</v>
      </c>
      <c r="Q10" s="98" t="s">
        <v>4</v>
      </c>
      <c r="R10" s="90"/>
      <c r="S10" s="91"/>
    </row>
    <row r="11" spans="1:19" ht="63" customHeight="1" thickBot="1" x14ac:dyDescent="0.3">
      <c r="A11" s="99">
        <v>5</v>
      </c>
      <c r="B11" s="100" t="s">
        <v>73</v>
      </c>
      <c r="C11" s="101">
        <v>2</v>
      </c>
      <c r="D11" s="102" t="s">
        <v>24</v>
      </c>
      <c r="E11" s="103" t="s">
        <v>23</v>
      </c>
      <c r="F11" s="45" t="s">
        <v>82</v>
      </c>
      <c r="G11" s="160"/>
      <c r="H11" s="160"/>
      <c r="I11" s="153"/>
      <c r="J11" s="153"/>
      <c r="K11" s="153"/>
      <c r="L11" s="46">
        <f t="shared" si="0"/>
        <v>1760</v>
      </c>
      <c r="M11" s="47">
        <v>880</v>
      </c>
      <c r="N11" s="48">
        <v>240</v>
      </c>
      <c r="O11" s="49">
        <f t="shared" si="1"/>
        <v>480</v>
      </c>
      <c r="P11" s="50" t="str">
        <f t="shared" si="2"/>
        <v>VYHOVUJE</v>
      </c>
      <c r="Q11" s="104" t="s">
        <v>4</v>
      </c>
      <c r="R11" s="90"/>
      <c r="S11" s="91"/>
    </row>
    <row r="12" spans="1:19" ht="63" customHeight="1" thickTop="1" x14ac:dyDescent="0.25">
      <c r="A12" s="84">
        <v>6</v>
      </c>
      <c r="B12" s="85" t="s">
        <v>25</v>
      </c>
      <c r="C12" s="86">
        <v>1</v>
      </c>
      <c r="D12" s="87" t="s">
        <v>24</v>
      </c>
      <c r="E12" s="88" t="s">
        <v>26</v>
      </c>
      <c r="F12" s="33" t="s">
        <v>83</v>
      </c>
      <c r="G12" s="158" t="s">
        <v>56</v>
      </c>
      <c r="H12" s="158" t="s">
        <v>20</v>
      </c>
      <c r="I12" s="151" t="s">
        <v>27</v>
      </c>
      <c r="J12" s="151" t="s">
        <v>28</v>
      </c>
      <c r="K12" s="151" t="s">
        <v>29</v>
      </c>
      <c r="L12" s="34">
        <f t="shared" si="0"/>
        <v>3000</v>
      </c>
      <c r="M12" s="35">
        <v>3000</v>
      </c>
      <c r="N12" s="36">
        <v>1845</v>
      </c>
      <c r="O12" s="37">
        <f t="shared" si="1"/>
        <v>1845</v>
      </c>
      <c r="P12" s="38" t="str">
        <f>IF(ISNUMBER(N12), IF(N12&gt;M12,"NEVYHOVUJE","VYHOVUJE")," ")</f>
        <v>VYHOVUJE</v>
      </c>
      <c r="Q12" s="89" t="s">
        <v>4</v>
      </c>
      <c r="S12" s="91"/>
    </row>
    <row r="13" spans="1:19" ht="74.25" customHeight="1" x14ac:dyDescent="0.25">
      <c r="A13" s="93">
        <v>7</v>
      </c>
      <c r="B13" s="94" t="s">
        <v>30</v>
      </c>
      <c r="C13" s="95">
        <v>1</v>
      </c>
      <c r="D13" s="96" t="s">
        <v>24</v>
      </c>
      <c r="E13" s="97" t="s">
        <v>31</v>
      </c>
      <c r="F13" s="39" t="s">
        <v>84</v>
      </c>
      <c r="G13" s="159"/>
      <c r="H13" s="159"/>
      <c r="I13" s="152"/>
      <c r="J13" s="152"/>
      <c r="K13" s="152"/>
      <c r="L13" s="40">
        <f t="shared" si="0"/>
        <v>4100</v>
      </c>
      <c r="M13" s="41">
        <v>4100</v>
      </c>
      <c r="N13" s="42">
        <v>2314</v>
      </c>
      <c r="O13" s="43">
        <f t="shared" si="1"/>
        <v>2314</v>
      </c>
      <c r="P13" s="44" t="str">
        <f t="shared" ref="P13:P25" si="3">IF(ISNUMBER(N13), IF(N13&gt;M13,"NEVYHOVUJE","VYHOVUJE")," ")</f>
        <v>VYHOVUJE</v>
      </c>
      <c r="Q13" s="98" t="s">
        <v>4</v>
      </c>
      <c r="S13" s="91"/>
    </row>
    <row r="14" spans="1:19" ht="75.75" customHeight="1" x14ac:dyDescent="0.25">
      <c r="A14" s="93">
        <v>8</v>
      </c>
      <c r="B14" s="94" t="s">
        <v>32</v>
      </c>
      <c r="C14" s="95">
        <v>1</v>
      </c>
      <c r="D14" s="96" t="s">
        <v>24</v>
      </c>
      <c r="E14" s="97" t="s">
        <v>31</v>
      </c>
      <c r="F14" s="39" t="s">
        <v>85</v>
      </c>
      <c r="G14" s="159"/>
      <c r="H14" s="159"/>
      <c r="I14" s="152"/>
      <c r="J14" s="152"/>
      <c r="K14" s="152"/>
      <c r="L14" s="40">
        <f t="shared" si="0"/>
        <v>4100</v>
      </c>
      <c r="M14" s="41">
        <v>4100</v>
      </c>
      <c r="N14" s="42">
        <v>2314</v>
      </c>
      <c r="O14" s="43">
        <f t="shared" si="1"/>
        <v>2314</v>
      </c>
      <c r="P14" s="44" t="str">
        <f t="shared" si="3"/>
        <v>VYHOVUJE</v>
      </c>
      <c r="Q14" s="98" t="s">
        <v>4</v>
      </c>
      <c r="S14" s="91"/>
    </row>
    <row r="15" spans="1:19" ht="78" customHeight="1" x14ac:dyDescent="0.25">
      <c r="A15" s="93">
        <v>9</v>
      </c>
      <c r="B15" s="94" t="s">
        <v>33</v>
      </c>
      <c r="C15" s="95">
        <v>1</v>
      </c>
      <c r="D15" s="96" t="s">
        <v>24</v>
      </c>
      <c r="E15" s="97" t="s">
        <v>31</v>
      </c>
      <c r="F15" s="39" t="s">
        <v>86</v>
      </c>
      <c r="G15" s="159"/>
      <c r="H15" s="159"/>
      <c r="I15" s="152"/>
      <c r="J15" s="152"/>
      <c r="K15" s="152"/>
      <c r="L15" s="40">
        <f t="shared" si="0"/>
        <v>4100</v>
      </c>
      <c r="M15" s="41">
        <v>4100</v>
      </c>
      <c r="N15" s="42">
        <v>2314</v>
      </c>
      <c r="O15" s="43">
        <f t="shared" si="1"/>
        <v>2314</v>
      </c>
      <c r="P15" s="44" t="str">
        <f t="shared" si="3"/>
        <v>VYHOVUJE</v>
      </c>
      <c r="Q15" s="98" t="s">
        <v>4</v>
      </c>
      <c r="S15" s="91"/>
    </row>
    <row r="16" spans="1:19" ht="43.5" customHeight="1" thickBot="1" x14ac:dyDescent="0.3">
      <c r="A16" s="99">
        <v>10</v>
      </c>
      <c r="B16" s="100" t="s">
        <v>34</v>
      </c>
      <c r="C16" s="101">
        <v>1</v>
      </c>
      <c r="D16" s="102" t="s">
        <v>24</v>
      </c>
      <c r="E16" s="103" t="s">
        <v>35</v>
      </c>
      <c r="F16" s="45" t="s">
        <v>34</v>
      </c>
      <c r="G16" s="160"/>
      <c r="H16" s="160"/>
      <c r="I16" s="153"/>
      <c r="J16" s="153"/>
      <c r="K16" s="153"/>
      <c r="L16" s="46">
        <f t="shared" si="0"/>
        <v>230</v>
      </c>
      <c r="M16" s="47">
        <v>230</v>
      </c>
      <c r="N16" s="48">
        <v>230</v>
      </c>
      <c r="O16" s="49">
        <f t="shared" si="1"/>
        <v>230</v>
      </c>
      <c r="P16" s="50" t="str">
        <f t="shared" si="3"/>
        <v>VYHOVUJE</v>
      </c>
      <c r="Q16" s="104" t="s">
        <v>3</v>
      </c>
      <c r="S16" s="91"/>
    </row>
    <row r="17" spans="1:19" ht="63.75" customHeight="1" thickTop="1" x14ac:dyDescent="0.25">
      <c r="A17" s="105">
        <v>11</v>
      </c>
      <c r="B17" s="106" t="s">
        <v>36</v>
      </c>
      <c r="C17" s="107">
        <v>5</v>
      </c>
      <c r="D17" s="108" t="s">
        <v>24</v>
      </c>
      <c r="E17" s="109" t="s">
        <v>59</v>
      </c>
      <c r="F17" s="33" t="s">
        <v>87</v>
      </c>
      <c r="G17" s="148" t="s">
        <v>56</v>
      </c>
      <c r="H17" s="148"/>
      <c r="I17" s="148"/>
      <c r="J17" s="148" t="s">
        <v>76</v>
      </c>
      <c r="K17" s="148" t="s">
        <v>37</v>
      </c>
      <c r="L17" s="51">
        <f t="shared" si="0"/>
        <v>9000</v>
      </c>
      <c r="M17" s="28">
        <v>1800</v>
      </c>
      <c r="N17" s="25">
        <v>1600</v>
      </c>
      <c r="O17" s="52">
        <f t="shared" si="1"/>
        <v>8000</v>
      </c>
      <c r="P17" s="53" t="str">
        <f t="shared" si="3"/>
        <v>VYHOVUJE</v>
      </c>
      <c r="Q17" s="141" t="s">
        <v>4</v>
      </c>
      <c r="S17" s="91"/>
    </row>
    <row r="18" spans="1:19" ht="30.75" thickBot="1" x14ac:dyDescent="0.3">
      <c r="A18" s="110">
        <v>12</v>
      </c>
      <c r="B18" s="111" t="s">
        <v>38</v>
      </c>
      <c r="C18" s="112">
        <v>1</v>
      </c>
      <c r="D18" s="113" t="s">
        <v>24</v>
      </c>
      <c r="E18" s="114" t="s">
        <v>39</v>
      </c>
      <c r="F18" s="45" t="s">
        <v>88</v>
      </c>
      <c r="G18" s="149"/>
      <c r="H18" s="149"/>
      <c r="I18" s="149"/>
      <c r="J18" s="149"/>
      <c r="K18" s="149"/>
      <c r="L18" s="23">
        <f t="shared" si="0"/>
        <v>1600</v>
      </c>
      <c r="M18" s="30">
        <v>1600</v>
      </c>
      <c r="N18" s="26">
        <v>1600</v>
      </c>
      <c r="O18" s="54">
        <f t="shared" si="1"/>
        <v>1600</v>
      </c>
      <c r="P18" s="55" t="str">
        <f t="shared" si="3"/>
        <v>VYHOVUJE</v>
      </c>
      <c r="Q18" s="142"/>
      <c r="S18" s="91"/>
    </row>
    <row r="19" spans="1:19" ht="89.25" customHeight="1" thickTop="1" thickBot="1" x14ac:dyDescent="0.3">
      <c r="A19" s="115">
        <v>13</v>
      </c>
      <c r="B19" s="116" t="s">
        <v>40</v>
      </c>
      <c r="C19" s="117">
        <v>2</v>
      </c>
      <c r="D19" s="118" t="s">
        <v>24</v>
      </c>
      <c r="E19" s="119" t="s">
        <v>59</v>
      </c>
      <c r="F19" s="65" t="s">
        <v>89</v>
      </c>
      <c r="G19" s="118" t="s">
        <v>56</v>
      </c>
      <c r="H19" s="118"/>
      <c r="I19" s="118"/>
      <c r="J19" s="118" t="s">
        <v>75</v>
      </c>
      <c r="K19" s="118" t="s">
        <v>41</v>
      </c>
      <c r="L19" s="56">
        <f t="shared" si="0"/>
        <v>9000</v>
      </c>
      <c r="M19" s="57">
        <v>4500</v>
      </c>
      <c r="N19" s="27">
        <v>750</v>
      </c>
      <c r="O19" s="58">
        <f t="shared" si="1"/>
        <v>1500</v>
      </c>
      <c r="P19" s="59" t="str">
        <f t="shared" si="3"/>
        <v>VYHOVUJE</v>
      </c>
      <c r="Q19" s="120" t="s">
        <v>4</v>
      </c>
      <c r="S19" s="91"/>
    </row>
    <row r="20" spans="1:19" ht="77.25" customHeight="1" thickTop="1" thickBot="1" x14ac:dyDescent="0.3">
      <c r="A20" s="115">
        <v>14</v>
      </c>
      <c r="B20" s="116" t="s">
        <v>42</v>
      </c>
      <c r="C20" s="117">
        <v>1</v>
      </c>
      <c r="D20" s="118" t="s">
        <v>24</v>
      </c>
      <c r="E20" s="119" t="s">
        <v>60</v>
      </c>
      <c r="F20" s="66" t="s">
        <v>90</v>
      </c>
      <c r="G20" s="118" t="s">
        <v>56</v>
      </c>
      <c r="H20" s="118"/>
      <c r="I20" s="118"/>
      <c r="J20" s="118" t="s">
        <v>43</v>
      </c>
      <c r="K20" s="118" t="s">
        <v>44</v>
      </c>
      <c r="L20" s="56">
        <f t="shared" si="0"/>
        <v>600</v>
      </c>
      <c r="M20" s="57">
        <v>600</v>
      </c>
      <c r="N20" s="27">
        <v>555</v>
      </c>
      <c r="O20" s="58">
        <f t="shared" si="1"/>
        <v>555</v>
      </c>
      <c r="P20" s="59" t="str">
        <f t="shared" si="3"/>
        <v>VYHOVUJE</v>
      </c>
      <c r="Q20" s="120" t="s">
        <v>4</v>
      </c>
      <c r="S20" s="91"/>
    </row>
    <row r="21" spans="1:19" ht="60" customHeight="1" thickTop="1" x14ac:dyDescent="0.25">
      <c r="A21" s="105">
        <v>15</v>
      </c>
      <c r="B21" s="106" t="s">
        <v>45</v>
      </c>
      <c r="C21" s="107">
        <v>2</v>
      </c>
      <c r="D21" s="108" t="s">
        <v>24</v>
      </c>
      <c r="E21" s="109" t="s">
        <v>46</v>
      </c>
      <c r="F21" s="64" t="s">
        <v>91</v>
      </c>
      <c r="G21" s="148" t="s">
        <v>56</v>
      </c>
      <c r="H21" s="148"/>
      <c r="I21" s="148"/>
      <c r="J21" s="148" t="s">
        <v>47</v>
      </c>
      <c r="K21" s="148" t="s">
        <v>48</v>
      </c>
      <c r="L21" s="51">
        <f t="shared" si="0"/>
        <v>2000</v>
      </c>
      <c r="M21" s="28">
        <v>1000</v>
      </c>
      <c r="N21" s="25">
        <v>864</v>
      </c>
      <c r="O21" s="52">
        <f t="shared" si="1"/>
        <v>1728</v>
      </c>
      <c r="P21" s="53" t="str">
        <f t="shared" si="3"/>
        <v>VYHOVUJE</v>
      </c>
      <c r="Q21" s="141" t="s">
        <v>4</v>
      </c>
      <c r="S21" s="91"/>
    </row>
    <row r="22" spans="1:19" ht="46.5" customHeight="1" x14ac:dyDescent="0.25">
      <c r="A22" s="121">
        <v>16</v>
      </c>
      <c r="B22" s="122" t="s">
        <v>49</v>
      </c>
      <c r="C22" s="123">
        <v>2</v>
      </c>
      <c r="D22" s="124" t="s">
        <v>24</v>
      </c>
      <c r="E22" s="125" t="s">
        <v>46</v>
      </c>
      <c r="F22" s="39" t="s">
        <v>92</v>
      </c>
      <c r="G22" s="150"/>
      <c r="H22" s="150"/>
      <c r="I22" s="150"/>
      <c r="J22" s="150"/>
      <c r="K22" s="150"/>
      <c r="L22" s="4">
        <f t="shared" si="0"/>
        <v>2000</v>
      </c>
      <c r="M22" s="29">
        <v>1000</v>
      </c>
      <c r="N22" s="24">
        <v>864</v>
      </c>
      <c r="O22" s="60">
        <f t="shared" si="1"/>
        <v>1728</v>
      </c>
      <c r="P22" s="61" t="str">
        <f t="shared" si="3"/>
        <v>VYHOVUJE</v>
      </c>
      <c r="Q22" s="143"/>
      <c r="S22" s="91"/>
    </row>
    <row r="23" spans="1:19" ht="46.5" customHeight="1" x14ac:dyDescent="0.25">
      <c r="A23" s="121">
        <v>17</v>
      </c>
      <c r="B23" s="122" t="s">
        <v>50</v>
      </c>
      <c r="C23" s="123">
        <v>2</v>
      </c>
      <c r="D23" s="124" t="s">
        <v>24</v>
      </c>
      <c r="E23" s="125" t="s">
        <v>46</v>
      </c>
      <c r="F23" s="39" t="s">
        <v>93</v>
      </c>
      <c r="G23" s="150"/>
      <c r="H23" s="150"/>
      <c r="I23" s="150"/>
      <c r="J23" s="150"/>
      <c r="K23" s="150"/>
      <c r="L23" s="4">
        <f t="shared" si="0"/>
        <v>2000</v>
      </c>
      <c r="M23" s="29">
        <v>1000</v>
      </c>
      <c r="N23" s="24">
        <v>864</v>
      </c>
      <c r="O23" s="60">
        <f t="shared" si="1"/>
        <v>1728</v>
      </c>
      <c r="P23" s="61" t="str">
        <f t="shared" si="3"/>
        <v>VYHOVUJE</v>
      </c>
      <c r="Q23" s="143"/>
      <c r="S23" s="91"/>
    </row>
    <row r="24" spans="1:19" ht="46.5" customHeight="1" thickBot="1" x14ac:dyDescent="0.3">
      <c r="A24" s="110">
        <v>18</v>
      </c>
      <c r="B24" s="111" t="s">
        <v>51</v>
      </c>
      <c r="C24" s="112">
        <v>2</v>
      </c>
      <c r="D24" s="113" t="s">
        <v>24</v>
      </c>
      <c r="E24" s="114" t="s">
        <v>52</v>
      </c>
      <c r="F24" s="67" t="s">
        <v>94</v>
      </c>
      <c r="G24" s="149"/>
      <c r="H24" s="149"/>
      <c r="I24" s="149"/>
      <c r="J24" s="149"/>
      <c r="K24" s="149"/>
      <c r="L24" s="23">
        <f t="shared" si="0"/>
        <v>4000</v>
      </c>
      <c r="M24" s="30">
        <v>2000</v>
      </c>
      <c r="N24" s="26">
        <v>1890</v>
      </c>
      <c r="O24" s="54">
        <f t="shared" si="1"/>
        <v>3780</v>
      </c>
      <c r="P24" s="55" t="str">
        <f t="shared" si="3"/>
        <v>VYHOVUJE</v>
      </c>
      <c r="Q24" s="142"/>
      <c r="S24" s="91"/>
    </row>
    <row r="25" spans="1:19" ht="67.5" customHeight="1" thickTop="1" thickBot="1" x14ac:dyDescent="0.3">
      <c r="A25" s="115">
        <v>19</v>
      </c>
      <c r="B25" s="116" t="s">
        <v>53</v>
      </c>
      <c r="C25" s="117">
        <v>2</v>
      </c>
      <c r="D25" s="118" t="s">
        <v>24</v>
      </c>
      <c r="E25" s="119" t="s">
        <v>61</v>
      </c>
      <c r="F25" s="66" t="s">
        <v>95</v>
      </c>
      <c r="G25" s="118" t="s">
        <v>56</v>
      </c>
      <c r="H25" s="118" t="s">
        <v>20</v>
      </c>
      <c r="I25" s="118" t="s">
        <v>54</v>
      </c>
      <c r="J25" s="118" t="s">
        <v>74</v>
      </c>
      <c r="K25" s="118" t="s">
        <v>55</v>
      </c>
      <c r="L25" s="56">
        <f t="shared" si="0"/>
        <v>3200</v>
      </c>
      <c r="M25" s="57">
        <v>1600</v>
      </c>
      <c r="N25" s="27">
        <v>1520</v>
      </c>
      <c r="O25" s="58">
        <f t="shared" si="1"/>
        <v>3040</v>
      </c>
      <c r="P25" s="59" t="str">
        <f t="shared" si="3"/>
        <v>VYHOVUJE</v>
      </c>
      <c r="Q25" s="120" t="s">
        <v>4</v>
      </c>
      <c r="S25" s="91"/>
    </row>
    <row r="26" spans="1:19" ht="60.75" customHeight="1" thickTop="1" thickBot="1" x14ac:dyDescent="0.3">
      <c r="A26" s="157" t="s">
        <v>16</v>
      </c>
      <c r="B26" s="157"/>
      <c r="C26" s="157"/>
      <c r="D26" s="157"/>
      <c r="E26" s="157"/>
      <c r="F26" s="157"/>
      <c r="G26" s="157"/>
      <c r="H26" s="13"/>
      <c r="I26" s="13"/>
      <c r="J26" s="126"/>
      <c r="K26" s="126"/>
      <c r="L26" s="1"/>
      <c r="M26" s="18" t="s">
        <v>6</v>
      </c>
      <c r="N26" s="161" t="s">
        <v>7</v>
      </c>
      <c r="O26" s="162"/>
      <c r="P26" s="163"/>
      <c r="Q26" s="127"/>
    </row>
    <row r="27" spans="1:19" ht="33" customHeight="1" thickTop="1" thickBot="1" x14ac:dyDescent="0.3">
      <c r="A27" s="144" t="s">
        <v>5</v>
      </c>
      <c r="B27" s="144"/>
      <c r="C27" s="144"/>
      <c r="D27" s="144"/>
      <c r="E27" s="144"/>
      <c r="F27" s="144"/>
      <c r="G27" s="128"/>
      <c r="J27" s="15"/>
      <c r="K27" s="15"/>
      <c r="L27" s="2"/>
      <c r="M27" s="31">
        <f>SUM(L7:L25)</f>
        <v>53660</v>
      </c>
      <c r="N27" s="145">
        <f>SUM(O7:O25)</f>
        <v>35180</v>
      </c>
      <c r="O27" s="146"/>
      <c r="P27" s="147"/>
      <c r="Q27" s="129"/>
    </row>
    <row r="28" spans="1:19" ht="39.75" customHeight="1" thickTop="1" x14ac:dyDescent="0.25">
      <c r="H28" s="14"/>
      <c r="I28" s="14"/>
      <c r="J28" s="15"/>
      <c r="K28" s="15"/>
      <c r="L28" s="132"/>
      <c r="M28" s="132"/>
      <c r="N28" s="133"/>
      <c r="O28" s="133"/>
      <c r="P28" s="133"/>
      <c r="Q28" s="129"/>
      <c r="R28" s="133"/>
    </row>
    <row r="29" spans="1:19" ht="19.899999999999999" customHeight="1" x14ac:dyDescent="0.25">
      <c r="J29" s="15"/>
      <c r="K29" s="15"/>
      <c r="L29" s="132"/>
      <c r="M29" s="3"/>
      <c r="N29" s="3"/>
      <c r="O29" s="3"/>
      <c r="P29" s="133"/>
      <c r="Q29" s="129"/>
      <c r="R29" s="133"/>
    </row>
    <row r="30" spans="1:19" ht="71.25" customHeight="1" x14ac:dyDescent="0.25">
      <c r="J30" s="15"/>
      <c r="K30" s="15"/>
      <c r="L30" s="132"/>
      <c r="M30" s="3"/>
      <c r="N30" s="3"/>
      <c r="O30" s="3"/>
      <c r="P30" s="133"/>
      <c r="Q30" s="129"/>
      <c r="R30" s="133"/>
    </row>
    <row r="31" spans="1:19" ht="36" customHeight="1" x14ac:dyDescent="0.25">
      <c r="J31" s="134"/>
      <c r="K31" s="134"/>
      <c r="L31" s="135"/>
      <c r="M31" s="132"/>
      <c r="N31" s="133"/>
      <c r="O31" s="133"/>
      <c r="P31" s="133"/>
      <c r="Q31" s="129"/>
      <c r="R31" s="133"/>
    </row>
    <row r="32" spans="1:19" ht="14.25" customHeight="1" x14ac:dyDescent="0.25">
      <c r="A32" s="133"/>
      <c r="B32" s="136"/>
      <c r="C32" s="137"/>
      <c r="D32" s="138"/>
      <c r="E32" s="136"/>
      <c r="F32" s="132"/>
      <c r="G32" s="136"/>
      <c r="H32" s="136"/>
      <c r="I32" s="139"/>
      <c r="J32" s="134"/>
      <c r="K32" s="134"/>
      <c r="L32" s="132"/>
      <c r="M32" s="132"/>
      <c r="N32" s="133"/>
      <c r="O32" s="133"/>
      <c r="P32" s="133"/>
      <c r="Q32" s="129"/>
      <c r="R32" s="133"/>
    </row>
    <row r="33" spans="1:18" ht="14.25" customHeight="1" x14ac:dyDescent="0.25">
      <c r="A33" s="133"/>
      <c r="B33" s="136"/>
      <c r="C33" s="137"/>
      <c r="D33" s="138"/>
      <c r="E33" s="136"/>
      <c r="F33" s="132"/>
      <c r="G33" s="136"/>
      <c r="H33" s="136"/>
      <c r="I33" s="139"/>
      <c r="J33" s="134"/>
      <c r="K33" s="134"/>
      <c r="L33" s="132"/>
      <c r="M33" s="132"/>
      <c r="N33" s="133"/>
      <c r="O33" s="133"/>
      <c r="P33" s="133"/>
      <c r="Q33" s="129"/>
      <c r="R33" s="133"/>
    </row>
    <row r="34" spans="1:18" ht="14.25" customHeight="1" x14ac:dyDescent="0.25">
      <c r="A34" s="133"/>
      <c r="B34" s="136"/>
      <c r="C34" s="137"/>
      <c r="D34" s="138"/>
      <c r="E34" s="136"/>
      <c r="F34" s="132"/>
      <c r="G34" s="136"/>
      <c r="H34" s="136"/>
      <c r="I34" s="139"/>
      <c r="J34" s="134"/>
      <c r="K34" s="134"/>
      <c r="L34" s="132"/>
      <c r="M34" s="132"/>
      <c r="N34" s="133"/>
      <c r="O34" s="133"/>
      <c r="P34" s="133"/>
      <c r="Q34" s="129"/>
      <c r="R34" s="133"/>
    </row>
    <row r="35" spans="1:18" ht="14.25" customHeight="1" x14ac:dyDescent="0.25">
      <c r="A35" s="133"/>
      <c r="B35" s="136"/>
      <c r="C35" s="137"/>
      <c r="D35" s="138"/>
      <c r="E35" s="136"/>
      <c r="F35" s="132"/>
      <c r="G35" s="136"/>
      <c r="H35" s="136"/>
      <c r="I35" s="139"/>
      <c r="J35" s="134"/>
      <c r="K35" s="134"/>
      <c r="L35" s="132"/>
      <c r="M35" s="132"/>
      <c r="N35" s="133"/>
      <c r="O35" s="133"/>
      <c r="P35" s="133"/>
      <c r="Q35" s="129"/>
      <c r="R35" s="133"/>
    </row>
    <row r="36" spans="1:18" x14ac:dyDescent="0.25">
      <c r="B36" s="8"/>
      <c r="C36" s="92"/>
      <c r="D36" s="8"/>
      <c r="E36" s="8"/>
      <c r="F36" s="92"/>
      <c r="G36" s="8"/>
      <c r="H36" s="8"/>
      <c r="K36" s="63"/>
      <c r="L36" s="92"/>
    </row>
    <row r="37" spans="1:18" x14ac:dyDescent="0.25">
      <c r="B37" s="8"/>
      <c r="C37" s="92"/>
      <c r="D37" s="8"/>
      <c r="E37" s="8"/>
      <c r="F37" s="92"/>
      <c r="G37" s="8"/>
      <c r="H37" s="8"/>
      <c r="K37" s="63"/>
      <c r="L37" s="92"/>
    </row>
    <row r="38" spans="1:18" x14ac:dyDescent="0.25">
      <c r="B38" s="8"/>
      <c r="C38" s="92"/>
      <c r="D38" s="8"/>
      <c r="E38" s="8"/>
      <c r="F38" s="92"/>
      <c r="G38" s="8"/>
      <c r="H38" s="8"/>
      <c r="K38" s="63"/>
      <c r="L38" s="92"/>
    </row>
  </sheetData>
  <mergeCells count="28">
    <mergeCell ref="K7:K11"/>
    <mergeCell ref="J7:J11"/>
    <mergeCell ref="A1:B1"/>
    <mergeCell ref="N1:P1"/>
    <mergeCell ref="A26:G26"/>
    <mergeCell ref="I7:I11"/>
    <mergeCell ref="H7:H11"/>
    <mergeCell ref="G7:G11"/>
    <mergeCell ref="G12:G16"/>
    <mergeCell ref="H12:H16"/>
    <mergeCell ref="I12:I16"/>
    <mergeCell ref="J12:J16"/>
    <mergeCell ref="K12:K16"/>
    <mergeCell ref="G21:G24"/>
    <mergeCell ref="K17:K18"/>
    <mergeCell ref="N26:P26"/>
    <mergeCell ref="Q17:Q18"/>
    <mergeCell ref="Q21:Q24"/>
    <mergeCell ref="A27:F27"/>
    <mergeCell ref="N27:P27"/>
    <mergeCell ref="G17:G18"/>
    <mergeCell ref="H17:H18"/>
    <mergeCell ref="I17:I18"/>
    <mergeCell ref="J17:J18"/>
    <mergeCell ref="H21:H24"/>
    <mergeCell ref="I21:I24"/>
    <mergeCell ref="J21:J24"/>
    <mergeCell ref="K21:K24"/>
  </mergeCells>
  <conditionalFormatting sqref="C7:C11 A7:A11 A17:A19 A21:A25">
    <cfRule type="containsBlanks" dxfId="81" priority="116">
      <formula>LEN(TRIM(A7))=0</formula>
    </cfRule>
  </conditionalFormatting>
  <conditionalFormatting sqref="A7:A11 A17:A19 A21:A25">
    <cfRule type="cellIs" dxfId="80" priority="111" operator="greaterThanOrEqual">
      <formula>1</formula>
    </cfRule>
  </conditionalFormatting>
  <conditionalFormatting sqref="P7:P11">
    <cfRule type="cellIs" dxfId="79" priority="107" operator="equal">
      <formula>"NEVYHOVUJE"</formula>
    </cfRule>
    <cfRule type="cellIs" dxfId="78" priority="108" operator="equal">
      <formula>"VYHOVUJE"</formula>
    </cfRule>
  </conditionalFormatting>
  <conditionalFormatting sqref="C17:C19 C21:C25">
    <cfRule type="containsBlanks" dxfId="72" priority="67">
      <formula>LEN(TRIM(C17))=0</formula>
    </cfRule>
  </conditionalFormatting>
  <conditionalFormatting sqref="P17:P19 P21:P25">
    <cfRule type="cellIs" dxfId="71" priority="60" operator="equal">
      <formula>"NEVYHOVUJE"</formula>
    </cfRule>
    <cfRule type="cellIs" dxfId="70" priority="61" operator="equal">
      <formula>"VYHOVUJE"</formula>
    </cfRule>
  </conditionalFormatting>
  <conditionalFormatting sqref="C12:C16 A12:A16">
    <cfRule type="containsBlanks" dxfId="69" priority="48">
      <formula>LEN(TRIM(A12))=0</formula>
    </cfRule>
  </conditionalFormatting>
  <conditionalFormatting sqref="A12:A16">
    <cfRule type="cellIs" dxfId="68" priority="47" operator="greaterThanOrEqual">
      <formula>1</formula>
    </cfRule>
  </conditionalFormatting>
  <conditionalFormatting sqref="P12:P16">
    <cfRule type="cellIs" dxfId="67" priority="45" operator="equal">
      <formula>"NEVYHOVUJE"</formula>
    </cfRule>
    <cfRule type="cellIs" dxfId="66" priority="46" operator="equal">
      <formula>"VYHOVUJE"</formula>
    </cfRule>
  </conditionalFormatting>
  <conditionalFormatting sqref="A20">
    <cfRule type="containsBlanks" dxfId="60" priority="39">
      <formula>LEN(TRIM(A20))=0</formula>
    </cfRule>
  </conditionalFormatting>
  <conditionalFormatting sqref="A20">
    <cfRule type="cellIs" dxfId="59" priority="38" operator="greaterThanOrEqual">
      <formula>1</formula>
    </cfRule>
  </conditionalFormatting>
  <conditionalFormatting sqref="C20">
    <cfRule type="containsBlanks" dxfId="55" priority="34">
      <formula>LEN(TRIM(C20))=0</formula>
    </cfRule>
  </conditionalFormatting>
  <conditionalFormatting sqref="P20">
    <cfRule type="cellIs" dxfId="54" priority="30" operator="equal">
      <formula>"NEVYHOVUJE"</formula>
    </cfRule>
    <cfRule type="cellIs" dxfId="53" priority="31" operator="equal">
      <formula>"VYHOVUJE"</formula>
    </cfRule>
  </conditionalFormatting>
  <conditionalFormatting sqref="F7:F11">
    <cfRule type="notContainsBlanks" dxfId="47" priority="22">
      <formula>LEN(TRIM(F7))&gt;0</formula>
    </cfRule>
    <cfRule type="containsBlanks" dxfId="46" priority="23">
      <formula>LEN(TRIM(F7))=0</formula>
    </cfRule>
  </conditionalFormatting>
  <conditionalFormatting sqref="F7:F11">
    <cfRule type="notContainsBlanks" dxfId="43" priority="21">
      <formula>LEN(TRIM(F7))&gt;0</formula>
    </cfRule>
  </conditionalFormatting>
  <conditionalFormatting sqref="F7:F11">
    <cfRule type="notContainsBlanks" dxfId="41" priority="20">
      <formula>LEN(TRIM(F7))&gt;0</formula>
    </cfRule>
    <cfRule type="containsBlanks" dxfId="40" priority="24">
      <formula>LEN(TRIM(F7))=0</formula>
    </cfRule>
  </conditionalFormatting>
  <conditionalFormatting sqref="F12:F16">
    <cfRule type="notContainsBlanks" dxfId="37" priority="17">
      <formula>LEN(TRIM(F12))&gt;0</formula>
    </cfRule>
    <cfRule type="containsBlanks" dxfId="36" priority="18">
      <formula>LEN(TRIM(F12))=0</formula>
    </cfRule>
  </conditionalFormatting>
  <conditionalFormatting sqref="F12:F16">
    <cfRule type="notContainsBlanks" dxfId="33" priority="16">
      <formula>LEN(TRIM(F12))&gt;0</formula>
    </cfRule>
  </conditionalFormatting>
  <conditionalFormatting sqref="F12:F16">
    <cfRule type="notContainsBlanks" dxfId="31" priority="15">
      <formula>LEN(TRIM(F12))&gt;0</formula>
    </cfRule>
    <cfRule type="containsBlanks" dxfId="30" priority="19">
      <formula>LEN(TRIM(F12))=0</formula>
    </cfRule>
  </conditionalFormatting>
  <conditionalFormatting sqref="F17:F25">
    <cfRule type="notContainsBlanks" dxfId="27" priority="12">
      <formula>LEN(TRIM(F17))&gt;0</formula>
    </cfRule>
    <cfRule type="containsBlanks" dxfId="26" priority="13">
      <formula>LEN(TRIM(F17))=0</formula>
    </cfRule>
  </conditionalFormatting>
  <conditionalFormatting sqref="F17:F25">
    <cfRule type="notContainsBlanks" dxfId="23" priority="11">
      <formula>LEN(TRIM(F17))&gt;0</formula>
    </cfRule>
  </conditionalFormatting>
  <conditionalFormatting sqref="F17:F25">
    <cfRule type="notContainsBlanks" dxfId="21" priority="10">
      <formula>LEN(TRIM(F17))&gt;0</formula>
    </cfRule>
    <cfRule type="containsBlanks" dxfId="20" priority="14">
      <formula>LEN(TRIM(F17))=0</formula>
    </cfRule>
  </conditionalFormatting>
  <conditionalFormatting sqref="N17:N19 N21:N25 N7:N11">
    <cfRule type="notContainsBlanks" dxfId="17" priority="8">
      <formula>LEN(TRIM(N7))&gt;0</formula>
    </cfRule>
    <cfRule type="containsBlanks" dxfId="16" priority="9">
      <formula>LEN(TRIM(N7))=0</formula>
    </cfRule>
  </conditionalFormatting>
  <conditionalFormatting sqref="N17:N19 N21:N25 N7:N11">
    <cfRule type="notContainsBlanks" dxfId="13" priority="7">
      <formula>LEN(TRIM(N7))&gt;0</formula>
    </cfRule>
  </conditionalFormatting>
  <conditionalFormatting sqref="N12:N16">
    <cfRule type="notContainsBlanks" dxfId="11" priority="5">
      <formula>LEN(TRIM(N12))&gt;0</formula>
    </cfRule>
    <cfRule type="containsBlanks" dxfId="10" priority="6">
      <formula>LEN(TRIM(N12))=0</formula>
    </cfRule>
  </conditionalFormatting>
  <conditionalFormatting sqref="N12:N16">
    <cfRule type="notContainsBlanks" dxfId="7" priority="4">
      <formula>LEN(TRIM(N12))&gt;0</formula>
    </cfRule>
  </conditionalFormatting>
  <conditionalFormatting sqref="N20">
    <cfRule type="notContainsBlanks" dxfId="5" priority="2">
      <formula>LEN(TRIM(N20))&gt;0</formula>
    </cfRule>
    <cfRule type="containsBlanks" dxfId="4" priority="3">
      <formula>LEN(TRIM(N20))=0</formula>
    </cfRule>
  </conditionalFormatting>
  <conditionalFormatting sqref="N20">
    <cfRule type="notContainsBlanks" dxfId="1" priority="1">
      <formula>LEN(TRIM(N20))&gt;0</formula>
    </cfRule>
  </conditionalFormatting>
  <pageMargins left="0.70866141732283472" right="0.70866141732283472" top="0.78740157480314965" bottom="0.78740157480314965" header="0.31496062992125984" footer="0.31496062992125984"/>
  <pageSetup paperSize="9" scale="30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7YXKdXSBBy0dE9z5BKMhrLrtvb0=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b/k2U07qkBtQ4Rl9iAb3ClNJewY=</DigestValue>
    </Reference>
  </SignedInfo>
  <SignatureValue>A5zNbo+xokPFiJUdLPbToDw1UAf6jQsuKYmH9JFJhJ5Qj8C4mh51hKTjbiYAZ3jzZjN4DqUFMuJm
mgpmneBqGX41VMJC6BqTrT0ZWD+5dB5j2eD9zLdFV/Ipb7WPocmrR2EEPn0mZIa9ZydX9llGrfZl
KDQVZbq5o8NTSAmlgGQVoTZrb/MBUbL78DFPIaeJgFpYOpS2kB/KKncGAH7dMyRcz1W7Of+XB10h
pPODqrEJOz3w6NHN7S7SnnXdDZbgKQEs0YqTXwuNH5GBWr+dpzVhFzCGpLhy0hgXUUHsY3WTGMnS
fRS8JsINUnjz5Qm4CjFx55WnfY1b0NdHjpOMSg==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drawings/drawing1.xml?ContentType=application/vnd.openxmlformats-officedocument.drawing+xml">
        <DigestMethod Algorithm="http://www.w3.org/2000/09/xmldsig#sha1"/>
        <DigestValue>3OdzGVIb02wHS4MQ9BFTpxGM4aI=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/vP32KuHc5sps6Pc4C+11FDD6DY=</DigestValue>
      </Reference>
      <Reference URI="/xl/styles.xml?ContentType=application/vnd.openxmlformats-officedocument.spreadsheetml.styles+xml">
        <DigestMethod Algorithm="http://www.w3.org/2000/09/xmldsig#sha1"/>
        <DigestValue>aYC8iGu62WDlKGWlh9yfD4Qtw+I=</DigestValue>
      </Reference>
      <Reference URI="/xl/worksheets/sheet1.xml?ContentType=application/vnd.openxmlformats-officedocument.spreadsheetml.worksheet+xml">
        <DigestMethod Algorithm="http://www.w3.org/2000/09/xmldsig#sha1"/>
        <DigestValue>Mt1aqjetnb0SFhk0TB6sxxHaBiY=</DigestValue>
      </Reference>
      <Reference URI="/xl/sharedStrings.xml?ContentType=application/vnd.openxmlformats-officedocument.spreadsheetml.sharedStrings+xml">
        <DigestMethod Algorithm="http://www.w3.org/2000/09/xmldsig#sha1"/>
        <DigestValue>HC3vFpSCwbbsuiN8uInb6d0GGKk=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onPKe02QKOaSRirdy4vyaMBDi2M=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2017-08-10T14:46:23Z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2017-08-10T14:46:23Z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Ma6vUVgX5X+Tl5Yx26MdQ013AU8=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RTwYfkvWskNboQWLvbIyWD3PO4c=</DigestValue>
    </Reference>
  </SignedInfo>
  <SignatureValue>sOJ/OJGRcZAXvHyPboY3uNaohHku7FnEqRXM39zpr/Ngpv7n1WEx9ddn3knQ3dzbh0o+prtHmU46
lbS6QTMp6N2upDd1AKK1LBg35FV9o4z6Q+fmpf/CUfZxYs86iLfuB6d+mXztj1d4g5Kh4GQPk1jY
8F/om02i2WMZdLVSqGBh72g6PTkIXe0rVDhBjzkZexHwq6jnXRiYK1fe48mroTzffQjPsyTD1/bp
oOfGTcSSjPuXKkJ8oL5q+QAtoorgYLy8R7ob6WBuzH6iObOEo669CKqvjYFK/lU5nRviwyd4el+V
GkZ4yA2lo0lI/S5WPjvgZ6ZWhl2dBakXDxvcng==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drawings/drawing1.xml?ContentType=application/vnd.openxmlformats-officedocument.drawing+xml">
        <DigestMethod Algorithm="http://www.w3.org/2000/09/xmldsig#sha1"/>
        <DigestValue>3OdzGVIb02wHS4MQ9BFTpxGM4aI=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/vP32KuHc5sps6Pc4C+11FDD6DY=</DigestValue>
      </Reference>
      <Reference URI="/xl/styles.xml?ContentType=application/vnd.openxmlformats-officedocument.spreadsheetml.styles+xml">
        <DigestMethod Algorithm="http://www.w3.org/2000/09/xmldsig#sha1"/>
        <DigestValue>aYC8iGu62WDlKGWlh9yfD4Qtw+I=</DigestValue>
      </Reference>
      <Reference URI="/xl/worksheets/sheet1.xml?ContentType=application/vnd.openxmlformats-officedocument.spreadsheetml.worksheet+xml">
        <DigestMethod Algorithm="http://www.w3.org/2000/09/xmldsig#sha1"/>
        <DigestValue>Mt1aqjetnb0SFhk0TB6sxxHaBiY=</DigestValue>
      </Reference>
      <Reference URI="/xl/sharedStrings.xml?ContentType=application/vnd.openxmlformats-officedocument.spreadsheetml.sharedStrings+xml">
        <DigestMethod Algorithm="http://www.w3.org/2000/09/xmldsig#sha1"/>
        <DigestValue>HC3vFpSCwbbsuiN8uInb6d0GGKk=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onPKe02QKOaSRirdy4vyaMBDi2M=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2017-08-16T12:11:47Z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2017-08-16T12:11:47Z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2017-08-04T09:15:00Z</dcterms:modified>
</cp:coreProperties>
</file>