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9320" windowHeight="11760" tabRatio="939" activeTab="0"/>
  </bookViews>
  <sheets>
    <sheet name="Nábytek" sheetId="22" r:id="rId1"/>
  </sheets>
  <definedNames>
    <definedName name="_xlnm.Print_Area" localSheetId="0">'Nábytek'!$B$1:$Q$13</definedName>
  </definedNames>
  <calcPr calcId="145621"/>
</workbook>
</file>

<file path=xl/sharedStrings.xml><?xml version="1.0" encoding="utf-8"?>
<sst xmlns="http://schemas.openxmlformats.org/spreadsheetml/2006/main" count="54" uniqueCount="46">
  <si>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</si>
  <si>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</si>
  <si>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</si>
  <si>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</si>
  <si>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</si>
  <si>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</si>
  <si>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</si>
  <si>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</si>
  <si>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</si>
  <si>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</si>
  <si>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</si>
  <si>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</si>
  <si>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</si>
  <si>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</si>
  <si>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Kancelářská židle (křeslo) s područkami</t>
  </si>
  <si>
    <t>Nábytek pro ZČU 018 - 2017 (N-018-2017)</t>
  </si>
  <si>
    <t>Priloha_c._1_Kupni_smlouvy_technicka_specifikace_N-018-2017</t>
  </si>
  <si>
    <t xml:space="preserve">Název </t>
  </si>
  <si>
    <t xml:space="preserve">Měrná jednotka [MJ] </t>
  </si>
  <si>
    <t>Popis</t>
  </si>
  <si>
    <t xml:space="preserve">Fakturace </t>
  </si>
  <si>
    <t>Samostatná faktura</t>
  </si>
  <si>
    <t xml:space="preserve">Obchodní podmínky NAD RÁMEC STANDARDNÍCH 
obchodních podmínek </t>
  </si>
  <si>
    <t>Hana Menclová,
Tel.: 37763 4853</t>
  </si>
  <si>
    <t>Helena Honomichlová,
Tel.: 37763 4883</t>
  </si>
  <si>
    <t xml:space="preserve">Kontaktní osoba 
k převzetí zboží </t>
  </si>
  <si>
    <t>Vladimír Tománek,
Tel.: 37763 4863</t>
  </si>
  <si>
    <t xml:space="preserve">Univerzitní 12,
306 14 Plzeň,
Menza 4
</t>
  </si>
  <si>
    <t>Kollárova 19, 
301 00 Plzeň,
Menza 1</t>
  </si>
  <si>
    <t xml:space="preserve">Místo dodání </t>
  </si>
  <si>
    <t xml:space="preserve">Maximální cena za jednotlivé položky 
 v Kč BEZ DPH </t>
  </si>
  <si>
    <t>Ilustrační obrázek</t>
  </si>
  <si>
    <t xml:space="preserve">Výškově nastavitelná židle s područkami, nosný kříž z kovu - chrom, 5 koleček - viz ilustrační obrázek. 
Područky plastové, obruče z kovu - chrom.
Opěrák síťovaný materiál Mesh, barva černá.
Sedák čalouněný prodyšnou látkou, černá barva.
Houpací mechanismus s aretací v základní poloze s nastavením síly protiváhy. 
Pochromovaný plynový píst, pogumovaná kolečka, průměr 50 mm vhodná pro všechny druhy podlah, průměr čepu kolečka 11 mm. 
Maximální nosnost min. 115 kg. 
Rozměry v rozmezí: celková výška židle 111 - 124 cm, výška sezení 40-58 cm, hloubka sedáku 49-51cm, šířka sedáku 50-61 cm, výška opěráku 65-73 cm. </t>
  </si>
  <si>
    <t>Výškově nastavitelná židle s područkami, nosný kříž z kovu - chrom, 5 koleček - viz ilustrační obrázek. 
Područky plastové, obruče z kovu - chrom. 
Opěrák síťovaný materiál Mesh, barva černá. 
Sedák čalouněný prodyšnou látkou, černá barva.
Houpací mechanismus s aretací v základní poloze s nastavením síly protiváhy. 
Pochromovaný plynový píst, pogumovaná kolečka, průměr 50 mm vhodná pro všechny druhy podlah, průměr čepu kolečka 11 mm. 
Maximální nosnost min. 115 kg. 
Rozměry v rozmezí: celková výška židle 111 - 124 cm, výška sezení 40-58 cm, hloubka sedáku 49-51cm, šířka sedáku 50-61 cm, výška opěráku 65-73 cm.</t>
  </si>
  <si>
    <t xml:space="preserve">Kollárova 19,
301 00 Plzeň,
Správa kolejí a menz </t>
  </si>
  <si>
    <t>Výškově nastavitelná židle s područkami, nosný plastový kříž, 5 koleček.
Područky plastové, výškově regulovatelné. 
Opěrák síťovaný materiál Mesh, barva černá.
Bederní nastavitelná opěrka. 
Sedák čalouněný prodyšnou látkou, černá barva. 
Synchronní mechanismus s váhovou regulací. 
Plynový píst, kolečka vhodná pro koberec.
Maximální nosnost min. 115 kg. 
Rozměry v rozmezí: maximální výška židle min. 103, minimální výška židle max. 95 cm, výška sezení min. 42-52 cm, hloubka sedáku min. 49-51cm, šířka sedáku min. 50-52 cm.</t>
  </si>
  <si>
    <t>Kancelářská židle</t>
  </si>
  <si>
    <t>Soňa Mizlerová, 735713914</t>
  </si>
  <si>
    <t>Univerzitní 8, Plzeň,  rektorát, UR 302</t>
  </si>
  <si>
    <t>Cena včetně montáže a dodání do kanceláře.</t>
  </si>
  <si>
    <t xml:space="preserve">Záruka na zboží 60 měsíců.
 Cena včetně montáže, doručení do kanceláře a předvedení funkcí židle u kupujícího.                                     </t>
  </si>
  <si>
    <t>Obchodní název + typ + délka záruky</t>
  </si>
  <si>
    <r>
      <t xml:space="preserve">Synchro mechanika s posuvem sedáku z injektované pěny a dvojím prošitím hran.
Samostatně výškově stavitelný opěrák s pevnou aretací ve zvolené poloze.
Opěrák </t>
    </r>
    <r>
      <rPr>
        <b/>
        <sz val="11"/>
        <color theme="1"/>
        <rFont val="Calibri"/>
        <family val="2"/>
        <scheme val="minor"/>
      </rPr>
      <t>šedá</t>
    </r>
    <r>
      <rPr>
        <sz val="11"/>
        <color theme="1"/>
        <rFont val="Calibri"/>
        <family val="2"/>
        <scheme val="minor"/>
      </rPr>
      <t xml:space="preserve"> síťovina.
Výškově stavitelná bederní opěra, výškově stavitelný sedák na plynovém pístu.
Nylonový černý konický kříž s kolečky o průměru 65mm.
Pogumovaná kolečka, vhodná na vinylovou podlahovou krytinu.
Výškově a úhlově stavitelný podhlavník s </t>
    </r>
    <r>
      <rPr>
        <b/>
        <sz val="11"/>
        <color theme="1"/>
        <rFont val="Calibri"/>
        <family val="2"/>
        <scheme val="minor"/>
      </rPr>
      <t>šedou</t>
    </r>
    <r>
      <rPr>
        <sz val="11"/>
        <color theme="1"/>
        <rFont val="Calibri"/>
        <family val="2"/>
        <scheme val="minor"/>
      </rPr>
      <t xml:space="preserve"> síťovinou.
3D výškově stavitelné područky.
Potahová látka sedáku odolnost min. 100.000 cyklů MD.
Nosnost min. 150kg.
Celková výška židle 129-143 cm. Šířka sedáku min. 49 cm, hloubka sedáku 46-52 cm.
Barva sedáku </t>
    </r>
    <r>
      <rPr>
        <b/>
        <sz val="11"/>
        <color theme="1"/>
        <rFont val="Calibri"/>
        <family val="2"/>
        <scheme val="minor"/>
      </rPr>
      <t>šedá</t>
    </r>
    <r>
      <rPr>
        <sz val="11"/>
        <color theme="1"/>
        <rFont val="Calibri"/>
        <family val="2"/>
        <scheme val="minor"/>
      </rPr>
      <t>.
Záruka 5 let. Dodat sestavenou židli. Předvedení funkcí židle v místě plnění.</t>
    </r>
  </si>
  <si>
    <t>MEDEA
výrobce ALBA ČR
záruka 2 roky
pogumovaná kolečka</t>
  </si>
  <si>
    <t>LYRA NET 201-SY
područky BR210
sedák potah šedý F8032
opěrák síťovina šedá NET231
hlavová opěrka čalounená šedá F8032
výrobce LD Seating
záruka 5 let</t>
  </si>
  <si>
    <t>KENT síť
výškové područky P44
záruka 5 let
výrobce Alba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</si>
</sst>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 style="medium"/>
      <top style="thick"/>
      <bottom style="thick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thick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medium"/>
    </border>
    <border>
      <left style="thick"/>
      <right style="medium"/>
      <top/>
      <bottom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4" borderId="12" xfId="0" applyNumberFormat="1" applyFill="1" applyBorder="1" applyAlignment="1" applyProtection="1">
      <alignment horizontal="right" vertical="center" indent="1"/>
      <protection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6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4" borderId="15" xfId="0" applyNumberFormat="1" applyFill="1" applyBorder="1" applyAlignment="1" applyProtection="1">
      <alignment horizontal="right" vertical="center" indent="1"/>
      <protection/>
    </xf>
    <xf numFmtId="164" fontId="6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NumberFormat="1" applyFill="1" applyBorder="1" applyAlignment="1" applyProtection="1">
      <alignment horizontal="center" vertical="center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7" xfId="0" applyFill="1" applyBorder="1" applyProtection="1">
      <protection/>
    </xf>
    <xf numFmtId="164" fontId="0" fillId="0" borderId="0" xfId="0" applyNumberFormat="1" applyProtection="1">
      <protection/>
    </xf>
    <xf numFmtId="2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1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2" borderId="19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horizontal="center" vertical="center" wrapText="1"/>
      <protection/>
    </xf>
    <xf numFmtId="1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2" fontId="0" fillId="2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1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2" fontId="0" fillId="2" borderId="21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horizontal="center" vertical="center" wrapText="1"/>
      <protection/>
    </xf>
    <xf numFmtId="1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24" xfId="0" applyNumberFormat="1" applyFill="1" applyBorder="1" applyAlignment="1" applyProtection="1">
      <alignment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4" borderId="23" xfId="0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3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6</xdr:row>
      <xdr:rowOff>571500</xdr:rowOff>
    </xdr:from>
    <xdr:to>
      <xdr:col>6</xdr:col>
      <xdr:colOff>1962150</xdr:colOff>
      <xdr:row>7</xdr:row>
      <xdr:rowOff>1619250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3095625"/>
          <a:ext cx="1914525" cy="3248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9</xdr:row>
      <xdr:rowOff>28575</xdr:rowOff>
    </xdr:from>
    <xdr:to>
      <xdr:col>6</xdr:col>
      <xdr:colOff>1924050</xdr:colOff>
      <xdr:row>9</xdr:row>
      <xdr:rowOff>2743200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9467850"/>
          <a:ext cx="1895475" cy="2705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="80" zoomScaleNormal="80" workbookViewId="0" topLeftCell="C1">
      <selection activeCell="O8" sqref="O8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2.8515625" style="7" customWidth="1"/>
    <col min="4" max="4" width="9.7109375" style="94" customWidth="1"/>
    <col min="5" max="5" width="9.00390625" style="11" customWidth="1"/>
    <col min="6" max="6" width="86.140625" style="7" customWidth="1"/>
    <col min="7" max="7" width="29.57421875" style="7" customWidth="1"/>
    <col min="8" max="8" width="25.8515625" style="95" customWidth="1"/>
    <col min="9" max="9" width="23.57421875" style="95" customWidth="1"/>
    <col min="10" max="10" width="21.57421875" style="12" customWidth="1"/>
    <col min="11" max="11" width="18.57421875" style="59" customWidth="1"/>
    <col min="12" max="12" width="22.140625" style="95" customWidth="1"/>
    <col min="13" max="13" width="17.7109375" style="95" hidden="1" customWidth="1"/>
    <col min="14" max="14" width="19.140625" style="59" customWidth="1"/>
    <col min="15" max="15" width="19.28125" style="59" customWidth="1"/>
    <col min="16" max="16" width="21.00390625" style="59" customWidth="1"/>
    <col min="17" max="17" width="19.421875" style="59" customWidth="1"/>
    <col min="18" max="18" width="11.421875" style="59" bestFit="1" customWidth="1"/>
    <col min="19" max="16384" width="9.140625" style="59" customWidth="1"/>
  </cols>
  <sheetData>
    <row r="1" spans="2:13" s="12" customFormat="1" ht="24.6" customHeight="1">
      <c r="B1" s="98" t="s">
        <v>15</v>
      </c>
      <c r="C1" s="98"/>
      <c r="D1" s="98"/>
      <c r="E1" s="11"/>
      <c r="F1" s="7"/>
      <c r="G1" s="7"/>
      <c r="H1" s="7"/>
      <c r="I1" s="7"/>
      <c r="L1" s="7"/>
      <c r="M1" s="7"/>
    </row>
    <row r="2" spans="1:17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8"/>
      <c r="L2" s="7"/>
      <c r="M2" s="7"/>
      <c r="N2" s="8"/>
      <c r="O2" s="99" t="s">
        <v>16</v>
      </c>
      <c r="P2" s="99"/>
      <c r="Q2" s="99"/>
    </row>
    <row r="3" spans="2:17" s="12" customFormat="1" ht="19.9" customHeight="1">
      <c r="B3" s="46"/>
      <c r="C3" s="47" t="s">
        <v>4</v>
      </c>
      <c r="D3" s="48"/>
      <c r="E3" s="48"/>
      <c r="F3" s="48"/>
      <c r="G3" s="48"/>
      <c r="H3" s="101"/>
      <c r="I3" s="101"/>
      <c r="J3" s="101"/>
      <c r="K3" s="49"/>
      <c r="L3" s="50"/>
      <c r="M3" s="50"/>
      <c r="N3" s="49"/>
      <c r="O3" s="49"/>
      <c r="Q3" s="49"/>
    </row>
    <row r="4" spans="2:17" s="12" customFormat="1" ht="19.9" customHeight="1" thickBot="1">
      <c r="B4" s="51"/>
      <c r="C4" s="47" t="s">
        <v>11</v>
      </c>
      <c r="D4" s="48"/>
      <c r="E4" s="48"/>
      <c r="F4" s="48"/>
      <c r="G4" s="48"/>
      <c r="H4" s="48"/>
      <c r="I4" s="49"/>
      <c r="J4" s="49"/>
      <c r="K4" s="49"/>
      <c r="L4" s="7"/>
      <c r="M4" s="7"/>
      <c r="N4" s="49"/>
      <c r="O4" s="49"/>
      <c r="Q4" s="49"/>
    </row>
    <row r="5" spans="2:15" s="12" customFormat="1" ht="37.5" customHeight="1" thickBot="1">
      <c r="B5" s="9"/>
      <c r="C5" s="10"/>
      <c r="D5" s="11"/>
      <c r="E5" s="11"/>
      <c r="F5" s="7"/>
      <c r="G5" s="7"/>
      <c r="H5" s="16" t="s">
        <v>10</v>
      </c>
      <c r="I5" s="7"/>
      <c r="L5" s="7"/>
      <c r="M5" s="13"/>
      <c r="O5" s="20" t="s">
        <v>10</v>
      </c>
    </row>
    <row r="6" spans="2:17" s="12" customFormat="1" ht="79.5" customHeight="1" thickBot="1" thickTop="1">
      <c r="B6" s="14" t="s">
        <v>1</v>
      </c>
      <c r="C6" s="21" t="s">
        <v>17</v>
      </c>
      <c r="D6" s="21" t="s">
        <v>0</v>
      </c>
      <c r="E6" s="21" t="s">
        <v>18</v>
      </c>
      <c r="F6" s="21" t="s">
        <v>19</v>
      </c>
      <c r="G6" s="21" t="s">
        <v>31</v>
      </c>
      <c r="H6" s="19" t="s">
        <v>41</v>
      </c>
      <c r="I6" s="21" t="s">
        <v>20</v>
      </c>
      <c r="J6" s="21" t="s">
        <v>22</v>
      </c>
      <c r="K6" s="45" t="s">
        <v>25</v>
      </c>
      <c r="L6" s="21" t="s">
        <v>29</v>
      </c>
      <c r="M6" s="21" t="s">
        <v>30</v>
      </c>
      <c r="N6" s="21" t="s">
        <v>5</v>
      </c>
      <c r="O6" s="18" t="s">
        <v>6</v>
      </c>
      <c r="P6" s="21" t="s">
        <v>7</v>
      </c>
      <c r="Q6" s="21" t="s">
        <v>8</v>
      </c>
    </row>
    <row r="7" spans="1:18" ht="173.25" customHeight="1" thickBot="1" thickTop="1">
      <c r="A7" s="52"/>
      <c r="B7" s="53">
        <v>1</v>
      </c>
      <c r="C7" s="54" t="s">
        <v>14</v>
      </c>
      <c r="D7" s="55">
        <v>4</v>
      </c>
      <c r="E7" s="56" t="s">
        <v>13</v>
      </c>
      <c r="F7" s="57" t="s">
        <v>32</v>
      </c>
      <c r="G7" s="96"/>
      <c r="H7" s="24" t="s">
        <v>43</v>
      </c>
      <c r="I7" s="109" t="s">
        <v>21</v>
      </c>
      <c r="J7" s="96" t="s">
        <v>39</v>
      </c>
      <c r="K7" s="58" t="s">
        <v>24</v>
      </c>
      <c r="L7" s="58" t="s">
        <v>27</v>
      </c>
      <c r="M7" s="4">
        <f>D7*N7</f>
        <v>6400</v>
      </c>
      <c r="N7" s="17">
        <v>1600</v>
      </c>
      <c r="O7" s="25">
        <v>1370</v>
      </c>
      <c r="P7" s="31">
        <f>D7*O7</f>
        <v>5480</v>
      </c>
      <c r="Q7" s="32" t="str">
        <f aca="true" t="shared" si="0" ref="Q7:Q10">IF(ISNUMBER(O7),IF(O7&gt;N7,"NEVYHOVUJE","VYHOVUJE")," ")</f>
        <v>VYHOVUJE</v>
      </c>
      <c r="R7" s="52"/>
    </row>
    <row r="8" spans="2:18" ht="183.75" customHeight="1" thickBot="1" thickTop="1">
      <c r="B8" s="60">
        <v>2</v>
      </c>
      <c r="C8" s="61" t="s">
        <v>14</v>
      </c>
      <c r="D8" s="62">
        <v>1</v>
      </c>
      <c r="E8" s="63" t="s">
        <v>13</v>
      </c>
      <c r="F8" s="64" t="s">
        <v>33</v>
      </c>
      <c r="G8" s="97"/>
      <c r="H8" s="24" t="s">
        <v>43</v>
      </c>
      <c r="I8" s="110"/>
      <c r="J8" s="111"/>
      <c r="K8" s="65" t="s">
        <v>26</v>
      </c>
      <c r="L8" s="65" t="s">
        <v>28</v>
      </c>
      <c r="M8" s="29">
        <f>D8*N8</f>
        <v>1600</v>
      </c>
      <c r="N8" s="26">
        <v>1600</v>
      </c>
      <c r="O8" s="27">
        <v>1370</v>
      </c>
      <c r="P8" s="30">
        <f>D8*O8</f>
        <v>1370</v>
      </c>
      <c r="Q8" s="28" t="str">
        <f t="shared" si="0"/>
        <v>VYHOVUJE</v>
      </c>
      <c r="R8" s="52"/>
    </row>
    <row r="9" spans="2:18" ht="187.5" customHeight="1" thickBot="1">
      <c r="B9" s="66">
        <v>3</v>
      </c>
      <c r="C9" s="67" t="s">
        <v>14</v>
      </c>
      <c r="D9" s="68">
        <v>3</v>
      </c>
      <c r="E9" s="69" t="s">
        <v>13</v>
      </c>
      <c r="F9" s="70" t="s">
        <v>35</v>
      </c>
      <c r="G9" s="70"/>
      <c r="H9" s="33" t="s">
        <v>45</v>
      </c>
      <c r="I9" s="110"/>
      <c r="J9" s="111"/>
      <c r="K9" s="71" t="s">
        <v>23</v>
      </c>
      <c r="L9" s="71" t="s">
        <v>34</v>
      </c>
      <c r="M9" s="34">
        <f>D9*N9</f>
        <v>12000</v>
      </c>
      <c r="N9" s="35">
        <v>4000</v>
      </c>
      <c r="O9" s="36">
        <v>3950</v>
      </c>
      <c r="P9" s="37">
        <f>D9*O9</f>
        <v>11850</v>
      </c>
      <c r="Q9" s="38" t="str">
        <f t="shared" si="0"/>
        <v>VYHOVUJE</v>
      </c>
      <c r="R9" s="52"/>
    </row>
    <row r="10" spans="2:18" ht="217.5" customHeight="1" thickBot="1">
      <c r="B10" s="72">
        <v>4</v>
      </c>
      <c r="C10" s="73" t="s">
        <v>36</v>
      </c>
      <c r="D10" s="74">
        <v>1</v>
      </c>
      <c r="E10" s="75" t="s">
        <v>13</v>
      </c>
      <c r="F10" s="76" t="s">
        <v>42</v>
      </c>
      <c r="G10" s="77"/>
      <c r="H10" s="39" t="s">
        <v>44</v>
      </c>
      <c r="I10" s="78" t="s">
        <v>21</v>
      </c>
      <c r="J10" s="73" t="s">
        <v>40</v>
      </c>
      <c r="K10" s="79" t="s">
        <v>37</v>
      </c>
      <c r="L10" s="79" t="s">
        <v>38</v>
      </c>
      <c r="M10" s="40">
        <f>D10*N10</f>
        <v>6500</v>
      </c>
      <c r="N10" s="41">
        <v>6500</v>
      </c>
      <c r="O10" s="42">
        <v>6500</v>
      </c>
      <c r="P10" s="44">
        <f>D10*O10</f>
        <v>6500</v>
      </c>
      <c r="Q10" s="43" t="str">
        <f t="shared" si="0"/>
        <v>VYHOVUJE</v>
      </c>
      <c r="R10" s="52"/>
    </row>
    <row r="11" spans="1:18" ht="13.5" customHeight="1" thickBot="1" thickTop="1">
      <c r="A11" s="80"/>
      <c r="B11" s="80"/>
      <c r="C11" s="81"/>
      <c r="D11" s="80"/>
      <c r="E11" s="81"/>
      <c r="F11" s="81"/>
      <c r="G11" s="81"/>
      <c r="H11" s="82"/>
      <c r="I11" s="80"/>
      <c r="J11" s="81"/>
      <c r="K11" s="80"/>
      <c r="L11" s="80"/>
      <c r="M11" s="80"/>
      <c r="N11" s="80"/>
      <c r="O11" s="80"/>
      <c r="P11" s="83"/>
      <c r="Q11" s="80"/>
      <c r="R11" s="52"/>
    </row>
    <row r="12" spans="1:17" ht="60.75" customHeight="1" thickBot="1" thickTop="1">
      <c r="A12" s="84"/>
      <c r="B12" s="108" t="s">
        <v>12</v>
      </c>
      <c r="C12" s="108"/>
      <c r="D12" s="108"/>
      <c r="E12" s="108"/>
      <c r="F12" s="108"/>
      <c r="G12" s="108"/>
      <c r="H12" s="108"/>
      <c r="I12" s="108"/>
      <c r="J12" s="85"/>
      <c r="K12" s="86"/>
      <c r="L12" s="86"/>
      <c r="M12" s="1"/>
      <c r="N12" s="22" t="s">
        <v>3</v>
      </c>
      <c r="O12" s="102" t="s">
        <v>9</v>
      </c>
      <c r="P12" s="103"/>
      <c r="Q12" s="104"/>
    </row>
    <row r="13" spans="1:17" ht="33" customHeight="1" thickBot="1" thickTop="1">
      <c r="A13" s="84"/>
      <c r="B13" s="100" t="s">
        <v>2</v>
      </c>
      <c r="C13" s="100"/>
      <c r="D13" s="100"/>
      <c r="E13" s="100"/>
      <c r="F13" s="100"/>
      <c r="G13" s="100"/>
      <c r="H13" s="100"/>
      <c r="I13" s="87"/>
      <c r="J13" s="15"/>
      <c r="K13" s="2"/>
      <c r="L13" s="2"/>
      <c r="M13" s="3"/>
      <c r="N13" s="23">
        <f>SUM(M7:M10)</f>
        <v>26500</v>
      </c>
      <c r="O13" s="105">
        <f>SUM(P7:P10)</f>
        <v>25200</v>
      </c>
      <c r="P13" s="106"/>
      <c r="Q13" s="107"/>
    </row>
    <row r="14" spans="1:17" ht="14.25" customHeight="1" thickTop="1">
      <c r="A14" s="84"/>
      <c r="B14" s="88"/>
      <c r="C14" s="89"/>
      <c r="D14" s="90"/>
      <c r="E14" s="91"/>
      <c r="F14" s="89"/>
      <c r="G14" s="89"/>
      <c r="H14" s="92"/>
      <c r="I14" s="92"/>
      <c r="J14" s="93"/>
      <c r="K14" s="88"/>
      <c r="L14" s="92"/>
      <c r="M14" s="92"/>
      <c r="N14" s="88"/>
      <c r="O14" s="88"/>
      <c r="P14" s="88"/>
      <c r="Q14" s="88"/>
    </row>
    <row r="15" spans="3:13" ht="15">
      <c r="C15" s="12"/>
      <c r="D15" s="59"/>
      <c r="E15" s="12"/>
      <c r="F15" s="12"/>
      <c r="G15" s="12"/>
      <c r="H15" s="59"/>
      <c r="I15" s="59"/>
      <c r="L15" s="59"/>
      <c r="M15" s="59"/>
    </row>
    <row r="16" spans="3:13" ht="15">
      <c r="C16" s="12"/>
      <c r="D16" s="59"/>
      <c r="E16" s="12"/>
      <c r="F16" s="12"/>
      <c r="G16" s="12"/>
      <c r="H16" s="59"/>
      <c r="I16" s="59"/>
      <c r="L16" s="59"/>
      <c r="M16" s="59"/>
    </row>
    <row r="17" spans="3:13" ht="15">
      <c r="C17" s="12"/>
      <c r="D17" s="59"/>
      <c r="E17" s="12"/>
      <c r="F17" s="12"/>
      <c r="G17" s="12"/>
      <c r="H17" s="59"/>
      <c r="I17" s="59"/>
      <c r="L17" s="59"/>
      <c r="M17" s="59"/>
    </row>
    <row r="18" spans="3:13" ht="15">
      <c r="C18" s="12"/>
      <c r="D18" s="59"/>
      <c r="E18" s="12"/>
      <c r="F18" s="12"/>
      <c r="G18" s="12"/>
      <c r="H18" s="59"/>
      <c r="I18" s="59"/>
      <c r="L18" s="59"/>
      <c r="M18" s="59"/>
    </row>
    <row r="19" spans="3:13" ht="15">
      <c r="C19" s="12"/>
      <c r="D19" s="59"/>
      <c r="E19" s="12"/>
      <c r="F19" s="12"/>
      <c r="G19" s="12"/>
      <c r="H19" s="59"/>
      <c r="I19" s="59"/>
      <c r="L19" s="59"/>
      <c r="M19" s="59"/>
    </row>
    <row r="20" spans="3:13" ht="15">
      <c r="C20" s="12"/>
      <c r="D20" s="59"/>
      <c r="E20" s="12"/>
      <c r="F20" s="12"/>
      <c r="G20" s="12"/>
      <c r="H20" s="59"/>
      <c r="I20" s="59"/>
      <c r="L20" s="59"/>
      <c r="M20" s="59"/>
    </row>
    <row r="21" spans="3:13" ht="15">
      <c r="C21" s="12"/>
      <c r="D21" s="59"/>
      <c r="E21" s="12"/>
      <c r="F21" s="12"/>
      <c r="G21" s="12"/>
      <c r="H21" s="59"/>
      <c r="I21" s="59"/>
      <c r="L21" s="59"/>
      <c r="M21" s="59"/>
    </row>
    <row r="22" spans="3:13" ht="15">
      <c r="C22" s="12"/>
      <c r="D22" s="59"/>
      <c r="E22" s="12"/>
      <c r="F22" s="12"/>
      <c r="G22" s="12"/>
      <c r="H22" s="59"/>
      <c r="I22" s="59"/>
      <c r="L22" s="59"/>
      <c r="M22" s="59"/>
    </row>
    <row r="23" spans="3:13" ht="15">
      <c r="C23" s="12"/>
      <c r="D23" s="59"/>
      <c r="E23" s="12"/>
      <c r="F23" s="12"/>
      <c r="G23" s="12"/>
      <c r="H23" s="59"/>
      <c r="I23" s="59"/>
      <c r="L23" s="59"/>
      <c r="M23" s="59"/>
    </row>
    <row r="24" spans="3:13" ht="15">
      <c r="C24" s="12"/>
      <c r="D24" s="59"/>
      <c r="E24" s="12"/>
      <c r="F24" s="12"/>
      <c r="G24" s="12"/>
      <c r="H24" s="59"/>
      <c r="I24" s="59"/>
      <c r="L24" s="59"/>
      <c r="M24" s="59"/>
    </row>
    <row r="25" spans="3:13" ht="15">
      <c r="C25" s="12"/>
      <c r="D25" s="59"/>
      <c r="E25" s="12"/>
      <c r="F25" s="12"/>
      <c r="G25" s="12"/>
      <c r="H25" s="59"/>
      <c r="I25" s="59"/>
      <c r="L25" s="59"/>
      <c r="M25" s="59"/>
    </row>
    <row r="26" spans="3:13" ht="15">
      <c r="C26" s="12"/>
      <c r="D26" s="59"/>
      <c r="E26" s="12"/>
      <c r="F26" s="12"/>
      <c r="G26" s="12"/>
      <c r="H26" s="59"/>
      <c r="I26" s="59"/>
      <c r="L26" s="59"/>
      <c r="M26" s="59"/>
    </row>
    <row r="27" spans="3:13" ht="15">
      <c r="C27" s="12"/>
      <c r="D27" s="59"/>
      <c r="E27" s="12"/>
      <c r="F27" s="12"/>
      <c r="G27" s="12"/>
      <c r="H27" s="59"/>
      <c r="I27" s="59"/>
      <c r="L27" s="59"/>
      <c r="M27" s="59"/>
    </row>
    <row r="28" spans="3:13" ht="15">
      <c r="C28" s="12"/>
      <c r="D28" s="59"/>
      <c r="E28" s="12"/>
      <c r="F28" s="12"/>
      <c r="G28" s="12"/>
      <c r="H28" s="59"/>
      <c r="I28" s="59"/>
      <c r="L28" s="59"/>
      <c r="M28" s="59"/>
    </row>
    <row r="29" spans="3:13" ht="15">
      <c r="C29" s="12"/>
      <c r="D29" s="59"/>
      <c r="E29" s="12"/>
      <c r="F29" s="12"/>
      <c r="G29" s="12"/>
      <c r="H29" s="59"/>
      <c r="I29" s="59"/>
      <c r="L29" s="59"/>
      <c r="M29" s="59"/>
    </row>
    <row r="30" spans="3:13" ht="15">
      <c r="C30" s="12"/>
      <c r="D30" s="59"/>
      <c r="E30" s="12"/>
      <c r="F30" s="12"/>
      <c r="G30" s="12"/>
      <c r="H30" s="59"/>
      <c r="I30" s="59"/>
      <c r="L30" s="59"/>
      <c r="M30" s="59"/>
    </row>
    <row r="31" spans="3:13" ht="15">
      <c r="C31" s="12"/>
      <c r="D31" s="59"/>
      <c r="E31" s="12"/>
      <c r="F31" s="12"/>
      <c r="G31" s="12"/>
      <c r="H31" s="59"/>
      <c r="I31" s="59"/>
      <c r="L31" s="59"/>
      <c r="M31" s="59"/>
    </row>
    <row r="32" spans="3:13" ht="15">
      <c r="C32" s="12"/>
      <c r="D32" s="59"/>
      <c r="E32" s="12"/>
      <c r="F32" s="12"/>
      <c r="G32" s="12"/>
      <c r="H32" s="59"/>
      <c r="I32" s="59"/>
      <c r="L32" s="59"/>
      <c r="M32" s="59"/>
    </row>
    <row r="33" spans="3:13" ht="15">
      <c r="C33" s="12"/>
      <c r="D33" s="59"/>
      <c r="E33" s="12"/>
      <c r="F33" s="12"/>
      <c r="G33" s="12"/>
      <c r="H33" s="59"/>
      <c r="I33" s="59"/>
      <c r="L33" s="59"/>
      <c r="M33" s="59"/>
    </row>
    <row r="34" spans="3:13" ht="15">
      <c r="C34" s="12"/>
      <c r="D34" s="59"/>
      <c r="E34" s="12"/>
      <c r="F34" s="12"/>
      <c r="G34" s="12"/>
      <c r="H34" s="59"/>
      <c r="I34" s="59"/>
      <c r="L34" s="59"/>
      <c r="M34" s="59"/>
    </row>
    <row r="35" spans="3:13" ht="15">
      <c r="C35" s="12"/>
      <c r="D35" s="59"/>
      <c r="E35" s="12"/>
      <c r="F35" s="12"/>
      <c r="G35" s="12"/>
      <c r="H35" s="59"/>
      <c r="I35" s="59"/>
      <c r="L35" s="59"/>
      <c r="M35" s="59"/>
    </row>
    <row r="36" spans="3:13" ht="15">
      <c r="C36" s="12"/>
      <c r="D36" s="59"/>
      <c r="E36" s="12"/>
      <c r="F36" s="12"/>
      <c r="G36" s="12"/>
      <c r="H36" s="59"/>
      <c r="I36" s="59"/>
      <c r="L36" s="59"/>
      <c r="M36" s="59"/>
    </row>
    <row r="37" spans="3:13" ht="15">
      <c r="C37" s="12"/>
      <c r="D37" s="59"/>
      <c r="E37" s="12"/>
      <c r="F37" s="12"/>
      <c r="G37" s="12"/>
      <c r="H37" s="59"/>
      <c r="I37" s="59"/>
      <c r="L37" s="59"/>
      <c r="M37" s="59"/>
    </row>
    <row r="38" spans="3:13" ht="15">
      <c r="C38" s="12"/>
      <c r="D38" s="59"/>
      <c r="E38" s="12"/>
      <c r="F38" s="12"/>
      <c r="G38" s="12"/>
      <c r="H38" s="59"/>
      <c r="I38" s="59"/>
      <c r="L38" s="59"/>
      <c r="M38" s="59"/>
    </row>
    <row r="39" spans="3:13" ht="15">
      <c r="C39" s="12"/>
      <c r="D39" s="59"/>
      <c r="E39" s="12"/>
      <c r="F39" s="12"/>
      <c r="G39" s="12"/>
      <c r="H39" s="59"/>
      <c r="I39" s="59"/>
      <c r="L39" s="59"/>
      <c r="M39" s="59"/>
    </row>
    <row r="40" spans="3:13" ht="15">
      <c r="C40" s="12"/>
      <c r="D40" s="59"/>
      <c r="E40" s="12"/>
      <c r="F40" s="12"/>
      <c r="G40" s="12"/>
      <c r="H40" s="59"/>
      <c r="I40" s="59"/>
      <c r="L40" s="59"/>
      <c r="M40" s="59"/>
    </row>
    <row r="41" spans="3:13" ht="15">
      <c r="C41" s="12"/>
      <c r="D41" s="59"/>
      <c r="E41" s="12"/>
      <c r="F41" s="12"/>
      <c r="G41" s="12"/>
      <c r="H41" s="59"/>
      <c r="I41" s="59"/>
      <c r="L41" s="59"/>
      <c r="M41" s="59"/>
    </row>
    <row r="42" spans="3:13" ht="15">
      <c r="C42" s="12"/>
      <c r="D42" s="59"/>
      <c r="E42" s="12"/>
      <c r="F42" s="12"/>
      <c r="G42" s="12"/>
      <c r="H42" s="59"/>
      <c r="I42" s="59"/>
      <c r="L42" s="59"/>
      <c r="M42" s="59"/>
    </row>
    <row r="43" spans="3:13" ht="15">
      <c r="C43" s="12"/>
      <c r="D43" s="59"/>
      <c r="E43" s="12"/>
      <c r="F43" s="12"/>
      <c r="G43" s="12"/>
      <c r="H43" s="59"/>
      <c r="I43" s="59"/>
      <c r="L43" s="59"/>
      <c r="M43" s="59"/>
    </row>
    <row r="44" spans="3:13" ht="15">
      <c r="C44" s="12"/>
      <c r="D44" s="59"/>
      <c r="E44" s="12"/>
      <c r="F44" s="12"/>
      <c r="G44" s="12"/>
      <c r="H44" s="59"/>
      <c r="I44" s="59"/>
      <c r="L44" s="59"/>
      <c r="M44" s="59"/>
    </row>
    <row r="45" spans="3:13" ht="15">
      <c r="C45" s="12"/>
      <c r="D45" s="59"/>
      <c r="E45" s="12"/>
      <c r="F45" s="12"/>
      <c r="G45" s="12"/>
      <c r="H45" s="59"/>
      <c r="I45" s="59"/>
      <c r="L45" s="59"/>
      <c r="M45" s="59"/>
    </row>
    <row r="46" spans="3:13" ht="15">
      <c r="C46" s="12"/>
      <c r="D46" s="59"/>
      <c r="E46" s="12"/>
      <c r="F46" s="12"/>
      <c r="G46" s="12"/>
      <c r="H46" s="59"/>
      <c r="I46" s="59"/>
      <c r="L46" s="59"/>
      <c r="M46" s="59"/>
    </row>
    <row r="47" spans="3:13" ht="15">
      <c r="C47" s="12"/>
      <c r="D47" s="59"/>
      <c r="E47" s="12"/>
      <c r="F47" s="12"/>
      <c r="G47" s="12"/>
      <c r="H47" s="59"/>
      <c r="I47" s="59"/>
      <c r="L47" s="59"/>
      <c r="M47" s="59"/>
    </row>
    <row r="48" spans="3:13" ht="15">
      <c r="C48" s="12"/>
      <c r="D48" s="59"/>
      <c r="E48" s="12"/>
      <c r="F48" s="12"/>
      <c r="G48" s="12"/>
      <c r="H48" s="59"/>
      <c r="I48" s="59"/>
      <c r="L48" s="59"/>
      <c r="M48" s="59"/>
    </row>
  </sheetData>
  <sheetProtection password="F79C" sheet="1" objects="1" scenarios="1" selectLockedCells="1"/>
  <mergeCells count="10">
    <mergeCell ref="G7:G8"/>
    <mergeCell ref="B1:D1"/>
    <mergeCell ref="O2:Q2"/>
    <mergeCell ref="B13:H13"/>
    <mergeCell ref="H3:J3"/>
    <mergeCell ref="O12:Q12"/>
    <mergeCell ref="O13:Q13"/>
    <mergeCell ref="B12:I12"/>
    <mergeCell ref="I7:I9"/>
    <mergeCell ref="J7:J9"/>
  </mergeCells>
  <conditionalFormatting sqref="B7:B10 D7">
    <cfRule type="containsBlanks" priority="64" dxfId="5">
      <formula>LEN(TRIM(B7))=0</formula>
    </cfRule>
  </conditionalFormatting>
  <conditionalFormatting sqref="B7:B10">
    <cfRule type="cellIs" priority="59" dxfId="31" operator="greaterThanOrEqual">
      <formula>1</formula>
    </cfRule>
  </conditionalFormatting>
  <conditionalFormatting sqref="H7">
    <cfRule type="notContainsBlanks" priority="32" dxfId="4">
      <formula>LEN(TRIM(H7))&gt;0</formula>
    </cfRule>
    <cfRule type="containsBlanks" priority="33" dxfId="0">
      <formula>LEN(TRIM(H7))=0</formula>
    </cfRule>
  </conditionalFormatting>
  <conditionalFormatting sqref="H7">
    <cfRule type="notContainsBlanks" priority="31" dxfId="2">
      <formula>LEN(TRIM(H7))&gt;0</formula>
    </cfRule>
  </conditionalFormatting>
  <conditionalFormatting sqref="H7">
    <cfRule type="notContainsBlanks" priority="30" dxfId="1">
      <formula>LEN(TRIM(H7))&gt;0</formula>
    </cfRule>
    <cfRule type="containsBlanks" priority="34" dxfId="0">
      <formula>LEN(TRIM(H7))=0</formula>
    </cfRule>
  </conditionalFormatting>
  <conditionalFormatting sqref="H10">
    <cfRule type="notContainsBlanks" priority="27" dxfId="4">
      <formula>LEN(TRIM(H10))&gt;0</formula>
    </cfRule>
    <cfRule type="containsBlanks" priority="28" dxfId="0">
      <formula>LEN(TRIM(H10))=0</formula>
    </cfRule>
  </conditionalFormatting>
  <conditionalFormatting sqref="H10">
    <cfRule type="notContainsBlanks" priority="26" dxfId="2">
      <formula>LEN(TRIM(H10))&gt;0</formula>
    </cfRule>
  </conditionalFormatting>
  <conditionalFormatting sqref="H10">
    <cfRule type="notContainsBlanks" priority="25" dxfId="1">
      <formula>LEN(TRIM(H10))&gt;0</formula>
    </cfRule>
    <cfRule type="containsBlanks" priority="29" dxfId="0">
      <formula>LEN(TRIM(H10))=0</formula>
    </cfRule>
  </conditionalFormatting>
  <conditionalFormatting sqref="O7">
    <cfRule type="notContainsBlanks" priority="23" dxfId="4">
      <formula>LEN(TRIM(O7))&gt;0</formula>
    </cfRule>
    <cfRule type="containsBlanks" priority="24" dxfId="0">
      <formula>LEN(TRIM(O7))=0</formula>
    </cfRule>
  </conditionalFormatting>
  <conditionalFormatting sqref="O7">
    <cfRule type="notContainsBlanks" priority="22" dxfId="2">
      <formula>LEN(TRIM(O7))&gt;0</formula>
    </cfRule>
  </conditionalFormatting>
  <conditionalFormatting sqref="O8:O10">
    <cfRule type="notContainsBlanks" priority="20" dxfId="4">
      <formula>LEN(TRIM(O8))&gt;0</formula>
    </cfRule>
    <cfRule type="containsBlanks" priority="21" dxfId="0">
      <formula>LEN(TRIM(O8))=0</formula>
    </cfRule>
  </conditionalFormatting>
  <conditionalFormatting sqref="O8:O10">
    <cfRule type="notContainsBlanks" priority="19" dxfId="2">
      <formula>LEN(TRIM(O8))&gt;0</formula>
    </cfRule>
  </conditionalFormatting>
  <conditionalFormatting sqref="H9">
    <cfRule type="notContainsBlanks" priority="14" dxfId="4">
      <formula>LEN(TRIM(H9))&gt;0</formula>
    </cfRule>
    <cfRule type="containsBlanks" priority="15" dxfId="0">
      <formula>LEN(TRIM(H9))=0</formula>
    </cfRule>
  </conditionalFormatting>
  <conditionalFormatting sqref="H9">
    <cfRule type="notContainsBlanks" priority="13" dxfId="2">
      <formula>LEN(TRIM(H9))&gt;0</formula>
    </cfRule>
  </conditionalFormatting>
  <conditionalFormatting sqref="H9">
    <cfRule type="notContainsBlanks" priority="12" dxfId="1">
      <formula>LEN(TRIM(H9))&gt;0</formula>
    </cfRule>
    <cfRule type="containsBlanks" priority="16" dxfId="0">
      <formula>LEN(TRIM(H9))=0</formula>
    </cfRule>
  </conditionalFormatting>
  <conditionalFormatting sqref="D8">
    <cfRule type="containsBlanks" priority="10" dxfId="5">
      <formula>LEN(TRIM(D8))=0</formula>
    </cfRule>
  </conditionalFormatting>
  <conditionalFormatting sqref="Q7:Q10">
    <cfRule type="cellIs" priority="8" dxfId="8" operator="equal">
      <formula>"NEVYHOVUJE"</formula>
    </cfRule>
    <cfRule type="cellIs" priority="9" dxfId="7" operator="equal">
      <formula>"VYHOVUJE"</formula>
    </cfRule>
  </conditionalFormatting>
  <conditionalFormatting sqref="D9">
    <cfRule type="containsBlanks" priority="7" dxfId="5">
      <formula>LEN(TRIM(D9))=0</formula>
    </cfRule>
  </conditionalFormatting>
  <conditionalFormatting sqref="D10">
    <cfRule type="containsBlanks" priority="6" dxfId="5">
      <formula>LEN(TRIM(D10))=0</formula>
    </cfRule>
  </conditionalFormatting>
  <conditionalFormatting sqref="H8">
    <cfRule type="notContainsBlanks" priority="3" dxfId="4">
      <formula>LEN(TRIM(H8))&gt;0</formula>
    </cfRule>
    <cfRule type="containsBlanks" priority="4" dxfId="0">
      <formula>LEN(TRIM(H8))=0</formula>
    </cfRule>
  </conditionalFormatting>
  <conditionalFormatting sqref="H8">
    <cfRule type="notContainsBlanks" priority="2" dxfId="2">
      <formula>LEN(TRIM(H8))&gt;0</formula>
    </cfRule>
  </conditionalFormatting>
  <conditionalFormatting sqref="H8">
    <cfRule type="notContainsBlanks" priority="1" dxfId="1">
      <formula>LEN(TRIM(H8))&gt;0</formula>
    </cfRule>
    <cfRule type="containsBlanks" priority="5" dxfId="0">
      <formula>LEN(TRIM(H8))=0</formula>
    </cfRule>
  </conditionalFormatting>
  <dataValidations count="1">
    <dataValidation type="list" showInputMessage="1" showErrorMessage="1" sqref="E10">
      <formula1>"ks,bal,sada,"</formula1>
    </dataValidation>
  </dataValidations>
  <printOptions/>
  <pageMargins left="0.15748031496062992" right="0.15748031496062992" top="0.4330708661417323" bottom="0.2362204724409449" header="0.31496062992125984" footer="0.31496062992125984"/>
  <pageSetup fitToHeight="1" fitToWidth="1" horizontalDpi="600" verticalDpi="600" orientation="landscape" paperSize="9" scale="3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lqsJNmvnvs0oNcTjuNCF+e5pdT4=</DigestValue>
    </Reference>
    <Reference URI="#idOfficeObject" Type="http://www.w3.org/2000/09/xmldsig#Object">
      <DigestMethod Algorithm="http://www.w3.org/2000/09/xmldsig#sha1"/>
      <DigestValue>ejH0RToyZgnvqigSEj9I6hyFFoQ=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3aIx3LyrewKCWmyWAuqiQOKJZcg=</DigestValue>
    </Reference>
  </SignedInfo>
  <SignatureValue>Vz2eszke/6RG6DFYNp9JK6I2bAmfeeABfvLhrH3Jfd8XNhHWm2DQf3G/uFSLlNW1BPw8Y3/KEryu
t+R8lN8Kqx+ou0QA3G56Od+MicKXOJbwNHr3DDKP+644sqRangB3TCqqjoimve456B6qxCUvh4dk
uBlWb1538ggGBz+TmXbiQ1DaATVGcstaLtI2DwrGXpMr5fhcFKI2OzqvsaKPROqRSqsdFoWtacSv
uTUnlI89B1Ur6b6gI1yJHpUZtOtKR6cCgr5rlAcMMSvMtTAi1d+8mCcp8y32ddJuJ/8GckZUl1QQ
rQ/aD4ybD+h5tsGR+pRWeR89Hb4TuV+GBNGeWg==</SignatureValue>
  <KeyInfo>
    <X509Data>
      <X509Certificate>MIIIATCCBumgAwIBAgIDIesmMA0GCSqGSIb3DQEBCwUAMF8xCzAJBgNVBAYTAkNaMSwwKgYDVQQK
DCPEjGVza8OhIHBvxaF0YSwgcy5wLiBbScSMIDQ3MTE0OTgzXTEiMCAGA1UEAxMZUG9zdFNpZ251
bSBRdWFsaWZpZWQgQ0EgMjAeFw0xNzAxMzExMzA5MjNaFw0xODAyMjAxMzA5MjNaMIH/MQswCQYD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NDcxETAPBgNVBAwTCHJlZmVyZW50MIIBIjANBgkqhkiG9w0BAQEFAAOCAQ8AMIIBCgKCAQEAyRsT
1qofI65mcW2qJchvrl7F3u3iQDxWEG2mc6W6aSFCj+xJTb+YN2wMgf2y1xM3CWrXTj3MA91AYqW3
cTX7cNXxSf/NmVTAO9TDfLkg24rdx3fjhsgL6V1y5Bq56S3NF/UW8hWxnO7YbtLChEkOf9TUJbTZ
1ESNXVXffuWIU5xvQfhNU8CLYm3zh8DzqAZbHIYuIgL1j3uwiJj8+yYXBdCT1WLQq6VyaCKZMzbA
n8KIvmVqkh35ZjSagfcZoairT9nXmA5DXFKqJmy/uc7fV51zrn/590wTKxr9UnZGd2vI70wUDofY
NFQVgrCITCPA0EuJsmIsPeVLzDU/tYeLlwIDAQABo4IEIzCCBB8wRAYDVR0RBD0wO4ETa3Nla3ly
b3ZAcmVrLnpjdS5jeqAZBgkrBgEEAdwZAgGgDBMKMTU5NzMzMTU4MqAJBgNVBA2gAhMAMAkGA1Ud
EwQCMAAwggErBgNVHSAEggEiMIIBHjCCAQ8GCGeBBgEEARFkMIIBATCB2AYIKwYBBQUHAgIwgcsa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c2lnbnVtLnR0Yy5jei9jcmwvcHNxdWFsaWZpZWRjYTIuY3JsMB0GA1UdDgQWBBSp1YikVZ+jvpD/
x19YUz6o+DxoRjANBgkqhkiG9w0BAQsFAAOCAQEAgw3AIi9cEx9KpoJchbM9Plit81Oq0nZXc9ZI
Kcx6wrnMQigXQ53uRcI4/Bj5PS9qfZGcYzaQMr0tKO/iprgjDCJW7zZifOVIt0+OD7gpu9e1MkTT
fORuqz0pPGqrprF9WIRUn47VdoGQ8Pzg3pfkOcLocUrUqBz60EDJQxjtTFAHfb2xXhBWXAwTrasu
2Z0XtZreRrWSTtBdMYiJ7m+q16MQLQqOQkIFDrWTGP1vZJyWhqOctfIdkc0UyF1oigXf6fRgAFss
SB0ZIoqhrcY+wtnN+F9D7GkjbUqp2Z4CjZKVocS4pBUe49CQDyEr6UrJhVmYYnq2Kl8lD39tMbnj
NQ==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qIsSB21JDoHv9c9aoH0RWZ+fZxg=</DigestValue>
      </Reference>
      <Reference URI="/xl/drawings/drawing1.xml?ContentType=application/vnd.openxmlformats-officedocument.drawing+xml">
        <DigestMethod Algorithm="http://www.w3.org/2000/09/xmldsig#sha1"/>
        <DigestValue>vUKPAjdWk0R7F84zrrAdBdb8Xy8=</DigestValue>
      </Reference>
      <Reference URI="/xl/media/image1.png?ContentType=image/png">
        <DigestMethod Algorithm="http://www.w3.org/2000/09/xmldsig#sha1"/>
        <DigestValue>I7dU8oUTbZQXKVT01UVsCU/KQXM=</DigestValue>
      </Reference>
      <Reference URI="/xl/media/image2.png?ContentType=image/png">
        <DigestMethod Algorithm="http://www.w3.org/2000/09/xmldsig#sha1"/>
        <DigestValue>afSwAa7NWCi4E8jY0PUoLxz25Rw=</DigestValue>
      </Reference>
      <Reference URI="/xl/calcChain.xml?ContentType=application/vnd.openxmlformats-officedocument.spreadsheetml.calcChain+xml">
        <DigestMethod Algorithm="http://www.w3.org/2000/09/xmldsig#sha1"/>
        <DigestValue>KpEePsWrn3NAj3qlBGtutsB7yCw=</DigestValue>
      </Reference>
      <Reference URI="/xl/worksheets/sheet1.xml?ContentType=application/vnd.openxmlformats-officedocument.spreadsheetml.worksheet+xml">
        <DigestMethod Algorithm="http://www.w3.org/2000/09/xmldsig#sha1"/>
        <DigestValue>aSQpQOMB8aEKhbnri6C+jEfHdt4=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rV5jmSHrdFkKGpKrJZZH5XDkckc=</DigestValue>
      </Reference>
      <Reference URI="/xl/styles.xml?ContentType=application/vnd.openxmlformats-officedocument.spreadsheetml.styles+xml">
        <DigestMethod Algorithm="http://www.w3.org/2000/09/xmldsig#sha1"/>
        <DigestValue>MGaG73WJDQY0QHKk4LJd/Alsm6k=</DigestValue>
      </Reference>
      <Reference URI="/xl/sharedStrings.xml?ContentType=application/vnd.openxmlformats-officedocument.spreadsheetml.sharedStrings+xml">
        <DigestMethod Algorithm="http://www.w3.org/2000/09/xmldsig#sha1"/>
        <DigestValue>EkLFFgZf0cAvznvQTjSYYpXb/vI=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3SylKXZNnUNjajSNjNSJ1B1Y6DE=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2017-11-16T06:21:50Z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2017-11-16T06:21:50Z</xd:SigningTime>
          <xd:SigningCertificate>
            <xd:Cert>
              <xd:CertDigest>
                <DigestMethod Algorithm="http://www.w3.org/2000/09/xmldsig#sha1"/>
                <DigestValue>v+8WkgX1I9ctKP+5CcXU2K2nhFM=</DigestValue>
              </xd:CertDigest>
              <xd:IssuerSerial>
                <X509IssuerName>CN=PostSignum Qualified CA 2, O="Česká pošta, s.p. [IČ 47114983]", C=CZ</X509IssuerName>
                <X509SerialNumber>2222886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2017-10-26T14:09:26Z</cp:lastPrinted>
  <dcterms:created xsi:type="dcterms:W3CDTF">2014-03-05T12:43:32Z</dcterms:created>
  <dcterms:modified xsi:type="dcterms:W3CDTF">2017-11-09T07:16:31Z</dcterms:modified>
  <cp:category/>
  <cp:version/>
  <cp:contentType/>
  <cp:contentStatus/>
</cp:coreProperties>
</file>