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služby'!$B$1:$O$16</definedName>
  </definedNames>
  <calcPr calcId="145621"/>
</workbook>
</file>

<file path=xl/sharedStrings.xml><?xml version="1.0" encoding="utf-8"?>
<sst xmlns="http://schemas.openxmlformats.org/spreadsheetml/2006/main" count="57" uniqueCount="48">
  <si>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</si>
  <si>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</si>
  <si>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</si>
  <si>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</si>
  <si>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</si>
  <si>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</si>
  <si>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</si>
  <si>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</si>
  <si>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</si>
  <si>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</si>
  <si>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</si>
  <si>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</si>
  <si>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</si>
  <si>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</si>
  <si>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</si>
  <si>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</si>
  <si>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</si>
  <si>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</si>
  <si>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</si>
  <si>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</si>
  <si>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</si>
  <si>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- 013 - 2017 (TS-013-2017)</t>
  </si>
  <si>
    <t>Západočeská univerzita v Plzni, Prodejna skript, Univerzitní 18, 306 14 Plzeň</t>
  </si>
  <si>
    <t>Mgr. Jakub Pokorný, tel: 377 637 724, e-mail: pokorny2@uk.zcu.cz</t>
  </si>
  <si>
    <t>možno fakturovat tyto 3 položky pohromadě</t>
  </si>
  <si>
    <t>fakturovat zvlásť</t>
  </si>
  <si>
    <t>tisk skript Sbírka příkladů z mechaniky tekutin I., blíže viz příloha smlouvy č. 2</t>
  </si>
  <si>
    <t>ks</t>
  </si>
  <si>
    <t>Miroslava Šusová, tel.: 377 635 005, e-mail: susova@ff.zcu.cz</t>
  </si>
  <si>
    <t>Západočeská univerzita v Plzni, Fakulta filozofická- děkanát, Sedláčkova 38, 301 00  Plzeň</t>
  </si>
  <si>
    <t>skripta FST 1</t>
  </si>
  <si>
    <t>ACTA FF 2</t>
  </si>
  <si>
    <t>ACTA FF 3</t>
  </si>
  <si>
    <t>tisk časopisu ACTA FF 2/2017, blíže viz příloha smlouvy č. 5</t>
  </si>
  <si>
    <t>tisk časopisu ACTA FF 3/2017, blíže viz příloha smlouvy č. 6</t>
  </si>
  <si>
    <t>leták FST</t>
  </si>
  <si>
    <t>Fakulta strojní ČU, Univerzitní 22, 306 14 Plzeň</t>
  </si>
  <si>
    <t>Irena Svatošová, tel.: 377 638 001, e-mail: svatosoi@fst.zcu.cz</t>
  </si>
  <si>
    <t>Fakulta aplikovaných věd, NTIS, Technická 8, 301 00 Plzeň</t>
  </si>
  <si>
    <t>leták NTIS</t>
  </si>
  <si>
    <t>Ing. Ondřej Severa, tel.: 377 632 066, e-mail: osevera@ntis.zcu.cz</t>
  </si>
  <si>
    <t>skripta FST 2</t>
  </si>
  <si>
    <t>tisk skript Parní turbíny a příslušenství, blíže viz příloha smlouvy č. 3</t>
  </si>
  <si>
    <t>publikace FPE</t>
  </si>
  <si>
    <t>tisk publikace Rhythmic and melodic patterns to accompany popular songs using chord symbols and their piano arrangements, blíže viz příloha smlouvy č. 4</t>
  </si>
  <si>
    <t>letáky Fakulty strojní, blíže viz příloha smlouvy č. 7</t>
  </si>
  <si>
    <t>letáky NTIS, blíže viz příloha smlouvy č. 8</t>
  </si>
  <si>
    <t>Priloha_c._1_SoD_technicka_specifikace_TS_II_013-2017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</si>
</sst>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zoomScale="85" zoomScaleNormal="85" workbookViewId="0" topLeftCell="A1">
      <selection activeCell="M13" sqref="M13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82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91" customWidth="1"/>
    <col min="10" max="11" width="22.140625" style="91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21</v>
      </c>
      <c r="C1" s="36"/>
      <c r="D1" s="36"/>
      <c r="E1" s="18"/>
      <c r="F1" s="11"/>
      <c r="G1" s="11"/>
      <c r="I1" s="11"/>
      <c r="J1" s="11"/>
      <c r="K1" s="11"/>
      <c r="M1" s="37" t="s">
        <v>47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13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19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18</v>
      </c>
    </row>
    <row r="6" spans="2:15" s="12" customFormat="1" ht="76.5" thickBot="1" thickTop="1">
      <c r="B6" s="20" t="s">
        <v>1</v>
      </c>
      <c r="C6" s="32" t="s">
        <v>15</v>
      </c>
      <c r="D6" s="32" t="s">
        <v>0</v>
      </c>
      <c r="E6" s="32" t="s">
        <v>14</v>
      </c>
      <c r="F6" s="32" t="s">
        <v>16</v>
      </c>
      <c r="G6" s="32" t="s">
        <v>5</v>
      </c>
      <c r="H6" s="33" t="s">
        <v>6</v>
      </c>
      <c r="I6" s="32" t="s">
        <v>17</v>
      </c>
      <c r="J6" s="32" t="s">
        <v>12</v>
      </c>
      <c r="K6" s="32" t="s">
        <v>7</v>
      </c>
      <c r="L6" s="32" t="s">
        <v>8</v>
      </c>
      <c r="M6" s="23" t="s">
        <v>9</v>
      </c>
      <c r="N6" s="33" t="s">
        <v>10</v>
      </c>
      <c r="O6" s="33" t="s">
        <v>11</v>
      </c>
    </row>
    <row r="7" spans="1:15" ht="30.75" customHeight="1" thickTop="1">
      <c r="A7" s="49"/>
      <c r="B7" s="50">
        <v>1</v>
      </c>
      <c r="C7" s="51" t="s">
        <v>30</v>
      </c>
      <c r="D7" s="52">
        <v>136</v>
      </c>
      <c r="E7" s="51" t="s">
        <v>27</v>
      </c>
      <c r="F7" s="53" t="s">
        <v>26</v>
      </c>
      <c r="G7" s="54" t="s">
        <v>24</v>
      </c>
      <c r="H7" s="55" t="s">
        <v>23</v>
      </c>
      <c r="I7" s="56" t="s">
        <v>22</v>
      </c>
      <c r="J7" s="8" t="e">
        <f>D7*#REF!</f>
        <v>#REF!</v>
      </c>
      <c r="K7" s="8">
        <f>D7*L7</f>
        <v>12920</v>
      </c>
      <c r="L7" s="28">
        <v>95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30">
      <c r="B8" s="58">
        <v>2</v>
      </c>
      <c r="C8" s="59" t="s">
        <v>41</v>
      </c>
      <c r="D8" s="60">
        <v>85</v>
      </c>
      <c r="E8" s="59" t="s">
        <v>27</v>
      </c>
      <c r="F8" s="61" t="s">
        <v>42</v>
      </c>
      <c r="G8" s="62"/>
      <c r="H8" s="63"/>
      <c r="I8" s="63"/>
      <c r="J8" s="6" t="e">
        <f>D8*#REF!</f>
        <v>#REF!</v>
      </c>
      <c r="K8" s="6">
        <f>D8*L8</f>
        <v>14450</v>
      </c>
      <c r="L8" s="7">
        <v>170</v>
      </c>
      <c r="M8" s="26"/>
      <c r="N8" s="27">
        <f>D8*M8</f>
        <v>0</v>
      </c>
      <c r="O8" s="25" t="str">
        <f aca="true" t="shared" si="0" ref="O8:O13">IF(ISNUMBER(M8),IF(M8&gt;L8,"NEVYHOVUJE","VYHOVUJE")," ")</f>
        <v xml:space="preserve"> </v>
      </c>
    </row>
    <row r="9" spans="2:15" ht="60">
      <c r="B9" s="58">
        <v>3</v>
      </c>
      <c r="C9" s="59" t="s">
        <v>43</v>
      </c>
      <c r="D9" s="60">
        <v>60</v>
      </c>
      <c r="E9" s="59" t="s">
        <v>27</v>
      </c>
      <c r="F9" s="61" t="s">
        <v>44</v>
      </c>
      <c r="G9" s="64"/>
      <c r="H9" s="65"/>
      <c r="I9" s="65"/>
      <c r="J9" s="6" t="e">
        <f>D9*#REF!</f>
        <v>#REF!</v>
      </c>
      <c r="K9" s="6">
        <f>D9*L9</f>
        <v>7200</v>
      </c>
      <c r="L9" s="7">
        <v>120</v>
      </c>
      <c r="M9" s="26"/>
      <c r="N9" s="27">
        <f>D9*M9</f>
        <v>0</v>
      </c>
      <c r="O9" s="25" t="str">
        <f t="shared" si="0"/>
        <v xml:space="preserve"> </v>
      </c>
    </row>
    <row r="10" spans="2:15" ht="53.25" customHeight="1">
      <c r="B10" s="58">
        <v>4</v>
      </c>
      <c r="C10" s="59" t="s">
        <v>31</v>
      </c>
      <c r="D10" s="60">
        <v>200</v>
      </c>
      <c r="E10" s="59" t="s">
        <v>27</v>
      </c>
      <c r="F10" s="61" t="s">
        <v>33</v>
      </c>
      <c r="G10" s="66" t="s">
        <v>25</v>
      </c>
      <c r="H10" s="67" t="s">
        <v>28</v>
      </c>
      <c r="I10" s="68" t="s">
        <v>29</v>
      </c>
      <c r="J10" s="6" t="e">
        <f>D10*#REF!</f>
        <v>#REF!</v>
      </c>
      <c r="K10" s="6">
        <f>D10*L10</f>
        <v>15000</v>
      </c>
      <c r="L10" s="7">
        <v>75</v>
      </c>
      <c r="M10" s="26"/>
      <c r="N10" s="27">
        <f>D10*M10</f>
        <v>0</v>
      </c>
      <c r="O10" s="25" t="str">
        <f t="shared" si="0"/>
        <v xml:space="preserve"> </v>
      </c>
    </row>
    <row r="11" spans="2:15" ht="55.5" customHeight="1">
      <c r="B11" s="58">
        <v>5</v>
      </c>
      <c r="C11" s="59" t="s">
        <v>32</v>
      </c>
      <c r="D11" s="60">
        <v>200</v>
      </c>
      <c r="E11" s="59" t="s">
        <v>27</v>
      </c>
      <c r="F11" s="61" t="s">
        <v>34</v>
      </c>
      <c r="G11" s="66" t="s">
        <v>25</v>
      </c>
      <c r="H11" s="65"/>
      <c r="I11" s="65"/>
      <c r="J11" s="6" t="e">
        <f>D11*#REF!</f>
        <v>#REF!</v>
      </c>
      <c r="K11" s="6">
        <f>D11*L11</f>
        <v>10000</v>
      </c>
      <c r="L11" s="7">
        <v>50</v>
      </c>
      <c r="M11" s="26"/>
      <c r="N11" s="27">
        <f>D11*M11</f>
        <v>0</v>
      </c>
      <c r="O11" s="25" t="str">
        <f t="shared" si="0"/>
        <v xml:space="preserve"> </v>
      </c>
    </row>
    <row r="12" spans="2:15" ht="60">
      <c r="B12" s="58">
        <v>6</v>
      </c>
      <c r="C12" s="59" t="s">
        <v>35</v>
      </c>
      <c r="D12" s="60">
        <v>100</v>
      </c>
      <c r="E12" s="59" t="s">
        <v>27</v>
      </c>
      <c r="F12" s="61" t="s">
        <v>45</v>
      </c>
      <c r="G12" s="66" t="s">
        <v>25</v>
      </c>
      <c r="H12" s="69" t="s">
        <v>37</v>
      </c>
      <c r="I12" s="70" t="s">
        <v>36</v>
      </c>
      <c r="J12" s="6" t="e">
        <f>D12*#REF!</f>
        <v>#REF!</v>
      </c>
      <c r="K12" s="6">
        <f>D12*L12</f>
        <v>750</v>
      </c>
      <c r="L12" s="7">
        <v>7.5</v>
      </c>
      <c r="M12" s="26"/>
      <c r="N12" s="27">
        <f>D12*M12</f>
        <v>0</v>
      </c>
      <c r="O12" s="25" t="str">
        <f t="shared" si="0"/>
        <v xml:space="preserve"> </v>
      </c>
    </row>
    <row r="13" spans="2:15" ht="83.25" thickBot="1">
      <c r="B13" s="58">
        <v>7</v>
      </c>
      <c r="C13" s="59" t="s">
        <v>39</v>
      </c>
      <c r="D13" s="60">
        <v>2000</v>
      </c>
      <c r="E13" s="59" t="s">
        <v>27</v>
      </c>
      <c r="F13" s="61" t="s">
        <v>46</v>
      </c>
      <c r="G13" s="66" t="s">
        <v>25</v>
      </c>
      <c r="H13" s="69" t="s">
        <v>40</v>
      </c>
      <c r="I13" s="70" t="s">
        <v>38</v>
      </c>
      <c r="J13" s="6" t="e">
        <f>D13*#REF!</f>
        <v>#REF!</v>
      </c>
      <c r="K13" s="6">
        <f>D13*L13</f>
        <v>6000</v>
      </c>
      <c r="L13" s="7">
        <v>3</v>
      </c>
      <c r="M13" s="26"/>
      <c r="N13" s="27">
        <f>D13*M13</f>
        <v>0</v>
      </c>
      <c r="O13" s="25" t="str">
        <f t="shared" si="0"/>
        <v xml:space="preserve"> </v>
      </c>
    </row>
    <row r="14" spans="1:16" ht="13.5" customHeight="1" thickBot="1" thickTop="1">
      <c r="A14" s="71"/>
      <c r="B14" s="71"/>
      <c r="C14" s="72"/>
      <c r="D14" s="71"/>
      <c r="E14" s="72"/>
      <c r="F14" s="72"/>
      <c r="G14" s="72"/>
      <c r="H14" s="72"/>
      <c r="I14" s="71"/>
      <c r="J14" s="71"/>
      <c r="K14" s="71"/>
      <c r="L14" s="71"/>
      <c r="M14" s="73"/>
      <c r="N14" s="73"/>
      <c r="O14" s="71"/>
      <c r="P14" s="71"/>
    </row>
    <row r="15" spans="1:15" ht="60.75" customHeight="1" thickBot="1" thickTop="1">
      <c r="A15" s="74"/>
      <c r="B15" s="40" t="s">
        <v>20</v>
      </c>
      <c r="C15" s="40"/>
      <c r="D15" s="40"/>
      <c r="E15" s="40"/>
      <c r="F15" s="40"/>
      <c r="G15" s="40"/>
      <c r="H15" s="75"/>
      <c r="I15" s="76"/>
      <c r="J15" s="76"/>
      <c r="K15" s="1"/>
      <c r="L15" s="34" t="s">
        <v>3</v>
      </c>
      <c r="M15" s="38" t="s">
        <v>4</v>
      </c>
      <c r="N15" s="77"/>
      <c r="O15" s="78"/>
    </row>
    <row r="16" spans="1:15" ht="33" customHeight="1" thickBot="1" thickTop="1">
      <c r="A16" s="74"/>
      <c r="B16" s="79" t="s">
        <v>2</v>
      </c>
      <c r="C16" s="79"/>
      <c r="D16" s="79"/>
      <c r="E16" s="79"/>
      <c r="F16" s="79"/>
      <c r="G16" s="79"/>
      <c r="H16" s="21"/>
      <c r="I16" s="2"/>
      <c r="J16" s="2"/>
      <c r="K16" s="3"/>
      <c r="L16" s="35">
        <f>SUM(K7:K13)</f>
        <v>66320</v>
      </c>
      <c r="M16" s="39">
        <f>SUM(N7:N13)</f>
        <v>0</v>
      </c>
      <c r="N16" s="80"/>
      <c r="O16" s="81"/>
    </row>
    <row r="17" spans="1:16" ht="39.75" customHeight="1" thickTop="1">
      <c r="A17" s="74"/>
      <c r="H17" s="22"/>
      <c r="I17" s="4"/>
      <c r="J17" s="4"/>
      <c r="K17" s="83"/>
      <c r="L17" s="83"/>
      <c r="M17" s="84"/>
      <c r="N17" s="84"/>
      <c r="O17" s="84"/>
      <c r="P17" s="84"/>
    </row>
    <row r="18" spans="1:16" ht="19.9" customHeight="1">
      <c r="A18" s="74"/>
      <c r="H18" s="22"/>
      <c r="I18" s="4"/>
      <c r="J18" s="4"/>
      <c r="K18" s="83"/>
      <c r="L18" s="5"/>
      <c r="M18" s="5"/>
      <c r="N18" s="5"/>
      <c r="O18" s="84"/>
      <c r="P18" s="84"/>
    </row>
    <row r="19" spans="1:16" ht="71.25" customHeight="1">
      <c r="A19" s="74"/>
      <c r="H19" s="22"/>
      <c r="I19" s="4"/>
      <c r="J19" s="4"/>
      <c r="K19" s="83"/>
      <c r="L19" s="5"/>
      <c r="M19" s="5"/>
      <c r="N19" s="5"/>
      <c r="O19" s="84"/>
      <c r="P19" s="84"/>
    </row>
    <row r="20" spans="1:16" ht="36" customHeight="1">
      <c r="A20" s="74"/>
      <c r="H20" s="85"/>
      <c r="I20" s="86"/>
      <c r="J20" s="86"/>
      <c r="K20" s="86"/>
      <c r="L20" s="83"/>
      <c r="M20" s="84"/>
      <c r="N20" s="84"/>
      <c r="O20" s="84"/>
      <c r="P20" s="84"/>
    </row>
    <row r="21" spans="1:16" ht="14.25" customHeight="1">
      <c r="A21" s="74"/>
      <c r="B21" s="84"/>
      <c r="C21" s="87"/>
      <c r="D21" s="88"/>
      <c r="E21" s="89"/>
      <c r="F21" s="87"/>
      <c r="G21" s="87"/>
      <c r="H21" s="90"/>
      <c r="I21" s="84"/>
      <c r="J21" s="83"/>
      <c r="K21" s="83"/>
      <c r="L21" s="83"/>
      <c r="M21" s="84"/>
      <c r="N21" s="84"/>
      <c r="O21" s="84"/>
      <c r="P21" s="84"/>
    </row>
    <row r="22" spans="1:16" ht="14.25" customHeight="1">
      <c r="A22" s="74"/>
      <c r="B22" s="84"/>
      <c r="C22" s="87"/>
      <c r="D22" s="88"/>
      <c r="E22" s="89"/>
      <c r="F22" s="87"/>
      <c r="G22" s="87"/>
      <c r="H22" s="90"/>
      <c r="I22" s="84"/>
      <c r="J22" s="83"/>
      <c r="K22" s="83"/>
      <c r="L22" s="83"/>
      <c r="M22" s="84"/>
      <c r="N22" s="84"/>
      <c r="O22" s="84"/>
      <c r="P22" s="84"/>
    </row>
    <row r="23" spans="1:16" ht="14.25" customHeight="1">
      <c r="A23" s="74"/>
      <c r="B23" s="84"/>
      <c r="C23" s="87"/>
      <c r="D23" s="88"/>
      <c r="E23" s="89"/>
      <c r="F23" s="87"/>
      <c r="G23" s="87"/>
      <c r="H23" s="90"/>
      <c r="I23" s="84"/>
      <c r="J23" s="83"/>
      <c r="K23" s="83"/>
      <c r="L23" s="83"/>
      <c r="M23" s="84"/>
      <c r="N23" s="84"/>
      <c r="O23" s="84"/>
      <c r="P23" s="84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  <row r="186" spans="3:11" ht="15">
      <c r="C186" s="12"/>
      <c r="D186" s="57"/>
      <c r="E186" s="12"/>
      <c r="F186" s="12"/>
      <c r="G186" s="12"/>
      <c r="I186" s="57"/>
      <c r="J186" s="57"/>
      <c r="K186" s="57"/>
    </row>
    <row r="187" spans="3:11" ht="15">
      <c r="C187" s="12"/>
      <c r="D187" s="57"/>
      <c r="E187" s="12"/>
      <c r="F187" s="12"/>
      <c r="G187" s="12"/>
      <c r="I187" s="57"/>
      <c r="J187" s="57"/>
      <c r="K187" s="57"/>
    </row>
  </sheetData>
  <sheetProtection password="F79C" sheet="1" objects="1" scenarios="1" selectLockedCells="1"/>
  <mergeCells count="12">
    <mergeCell ref="B1:D1"/>
    <mergeCell ref="M1:O1"/>
    <mergeCell ref="M15:O15"/>
    <mergeCell ref="M16:O16"/>
    <mergeCell ref="G3:H3"/>
    <mergeCell ref="B16:G16"/>
    <mergeCell ref="B15:G15"/>
    <mergeCell ref="H7:H9"/>
    <mergeCell ref="I7:I9"/>
    <mergeCell ref="G7:G9"/>
    <mergeCell ref="H10:H11"/>
    <mergeCell ref="I10:I11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O7:O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3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3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2017-10-06T11:13:45Z</dcterms:modified>
  <cp:category/>
  <cp:version/>
  <cp:contentType/>
  <cp:contentStatus/>
</cp:coreProperties>
</file>